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ekwondobautzen-my.sharepoint.com/personal/matthias_tracksdorf_taekwondo-bautzen_de/Documents/2023/Vorstand/"/>
    </mc:Choice>
  </mc:AlternateContent>
  <xr:revisionPtr revIDLastSave="176" documentId="11_7219CB0C1ED6A6F0B66B8C5E4D9DFB33E3DE6006" xr6:coauthVersionLast="47" xr6:coauthVersionMax="47" xr10:uidLastSave="{DB1D8813-1FC2-4FA0-9F24-9E2D2605564E}"/>
  <bookViews>
    <workbookView xWindow="-108" yWindow="-108" windowWidth="23256" windowHeight="12576" tabRatio="681" firstSheet="2" activeTab="2" xr2:uid="{00000000-000D-0000-FFFF-FFFF00000000}"/>
  </bookViews>
  <sheets>
    <sheet name="nur Antrag" sheetId="8" state="hidden" r:id="rId1"/>
    <sheet name="nur Abrechnung" sheetId="9" state="hidden" r:id="rId2"/>
    <sheet name="Abrechnung" sheetId="7" r:id="rId3"/>
  </sheets>
  <definedNames>
    <definedName name="_xlnm.Print_Area" localSheetId="2">Abrechnung!$A$1:$AA$70</definedName>
    <definedName name="_xlnm.Print_Area" localSheetId="1">'nur Abrechnung'!$A$1:$AA$76</definedName>
    <definedName name="_xlnm.Print_Area" localSheetId="0">'nur Antrag'!$A$1:$AA$76</definedName>
    <definedName name="Z_D39E6A75_DD22_4352_985B_DE8EBC47B91B_.wvu.PrintArea" localSheetId="2" hidden="1">Abrechnung!$A$1:$AA$70</definedName>
    <definedName name="Z_D39E6A75_DD22_4352_985B_DE8EBC47B91B_.wvu.PrintArea" localSheetId="1" hidden="1">'nur Abrechnung'!$A$1:$AA$76</definedName>
    <definedName name="Z_D39E6A75_DD22_4352_985B_DE8EBC47B91B_.wvu.PrintArea" localSheetId="0" hidden="1">'nur Antrag'!$A$1:$AA$76</definedName>
  </definedNames>
  <calcPr calcId="191029"/>
  <customWorkbookViews>
    <customWorkbookView name="Dienstreisantrag" guid="{D39E6A75-DD22-4352-985B-DE8EBC47B91B}" includeHiddenRowCol="0" maximized="1" xWindow="1" yWindow="1" windowWidth="1276" windowHeight="830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7" l="1"/>
  <c r="B32" i="7"/>
  <c r="X42" i="7" l="1"/>
  <c r="X40" i="7" l="1"/>
  <c r="X50" i="7" s="1"/>
  <c r="AC32" i="7"/>
  <c r="D32" i="7" s="1"/>
  <c r="R32" i="7" s="1"/>
  <c r="X48" i="9" l="1"/>
  <c r="R69" i="7"/>
  <c r="R63" i="7"/>
  <c r="K68" i="7"/>
  <c r="C68" i="7"/>
  <c r="R40" i="8"/>
  <c r="D40" i="8"/>
  <c r="M38" i="8"/>
  <c r="D38" i="8"/>
  <c r="R38" i="8" s="1"/>
  <c r="C38" i="8"/>
  <c r="B38" i="8"/>
  <c r="D34" i="7"/>
  <c r="M32" i="7"/>
  <c r="C32" i="7"/>
  <c r="R76" i="9"/>
  <c r="R70" i="7"/>
  <c r="C74" i="9"/>
  <c r="K74" i="9" s="1"/>
  <c r="R46" i="9"/>
  <c r="X46" i="9" s="1"/>
  <c r="X56" i="9" l="1"/>
  <c r="R75" i="9"/>
  <c r="R69" i="9"/>
</calcChain>
</file>

<file path=xl/sharedStrings.xml><?xml version="1.0" encoding="utf-8"?>
<sst xmlns="http://schemas.openxmlformats.org/spreadsheetml/2006/main" count="171" uniqueCount="82">
  <si>
    <t>Antrag</t>
  </si>
  <si>
    <t>Reisezweck/ggr.Einladung</t>
  </si>
  <si>
    <t>Reiseziel(e)</t>
  </si>
  <si>
    <t>Beginn der Dienstreise</t>
  </si>
  <si>
    <t>Beförderungsmittel</t>
  </si>
  <si>
    <t>Abrechnung</t>
  </si>
  <si>
    <t>am</t>
  </si>
  <si>
    <t>von</t>
  </si>
  <si>
    <t>Uhr</t>
  </si>
  <si>
    <t>Ende</t>
  </si>
  <si>
    <t>an</t>
  </si>
  <si>
    <t>amtl. Kennzeichen</t>
  </si>
  <si>
    <t xml:space="preserve">  Bus/Bahn</t>
  </si>
  <si>
    <t xml:space="preserve">  Flugzeug</t>
  </si>
  <si>
    <t xml:space="preserve">  Privat-Kfz</t>
  </si>
  <si>
    <t xml:space="preserve">  Mitfahrer</t>
  </si>
  <si>
    <t xml:space="preserve">  Wohnung</t>
  </si>
  <si>
    <t xml:space="preserve">  anderer Ort</t>
  </si>
  <si>
    <t>Vorame</t>
  </si>
  <si>
    <t>Funktion</t>
  </si>
  <si>
    <t>von/nach</t>
  </si>
  <si>
    <t>Fahrkosten</t>
  </si>
  <si>
    <t>Benutzung Privat-Kfz</t>
  </si>
  <si>
    <t>Übernachtung</t>
  </si>
  <si>
    <t>Betrag laut beigefügter Rechnung</t>
  </si>
  <si>
    <t>€</t>
  </si>
  <si>
    <t>Reisekosten gesamt</t>
  </si>
  <si>
    <t>Rechnerische Richtigkeit überprüft und bestätigt. Banküberweisung / Auszahlung am:</t>
  </si>
  <si>
    <t>Unterschrift Schatzmeister</t>
  </si>
  <si>
    <t>Datum:</t>
  </si>
  <si>
    <t>Unterschrift Dienstreisender</t>
  </si>
  <si>
    <t>Ich versichere die Richtigkeit meiner Angaben.</t>
  </si>
  <si>
    <t>Ordnungsdemäße Durchführung des Dienstreiseauftrages und sachliche Richtigkeitder Abrechnung überprüft und bestätigt.</t>
  </si>
  <si>
    <t>Betrag zur Zahlung angewiesen.</t>
  </si>
  <si>
    <t>Gesamt-km</t>
  </si>
  <si>
    <t>=</t>
  </si>
  <si>
    <t>darin</t>
  </si>
  <si>
    <t>(nur bei Übernachtungskosten)</t>
  </si>
  <si>
    <t>*</t>
  </si>
  <si>
    <t>Euro / km</t>
  </si>
  <si>
    <t>Honorar gem. Finanzordnung</t>
  </si>
  <si>
    <t>Übungsleiterpauschale</t>
  </si>
  <si>
    <t>sonstige Ausgaben</t>
  </si>
  <si>
    <t>Ich wurde darauf hingewiesen, dass Honorare in der persönlichen Einkommenssteuererklärung als Einnahmen erklärt werden müssen.</t>
  </si>
  <si>
    <t>Sozialabgaben wurden vom Auszahler nicht abgeführt.</t>
  </si>
  <si>
    <t>Datum der Veranstaltung</t>
  </si>
  <si>
    <t>Übernachtung erforderlich</t>
  </si>
  <si>
    <t xml:space="preserve">  ja</t>
  </si>
  <si>
    <t xml:space="preserve">  Miet-Kfz</t>
  </si>
  <si>
    <t>nein</t>
  </si>
  <si>
    <t>Einsparung von Reisekosten</t>
  </si>
  <si>
    <t>trifftige Gründe für Benutzung eines Kfz</t>
  </si>
  <si>
    <t>Geschäftsort mit der Bahn nicht oder sehr schwer erreichbar</t>
  </si>
  <si>
    <t>Mitnahme von weiteren
Diestreisenden</t>
  </si>
  <si>
    <t>erhebliche Zeitersparnis</t>
  </si>
  <si>
    <t>Erledigung von Diestgeschäften an verschiedenen Geschäftsorten</t>
  </si>
  <si>
    <t>Mitnahme von dienstlichem Gepäck, umfangreichen Akten, etc.</t>
  </si>
  <si>
    <t>X</t>
  </si>
  <si>
    <t>Verpflegungskosten enthalten</t>
  </si>
  <si>
    <t>Benutzung Bahn / Flugzeug laut Beleg</t>
  </si>
  <si>
    <t>TaekwonDo - Dojang Bautzen e. V.</t>
  </si>
  <si>
    <t>Name der Mitfahrer:</t>
  </si>
  <si>
    <t>Unterschrift Vorsitzender oder Schatzmeister</t>
  </si>
  <si>
    <t>zu überweisender Betrag</t>
  </si>
  <si>
    <t>Fahrauftrag und Kostenabrechnung für Vorstandsmitglieder / Referenten / Prüfer und vom Vorstand beauftragte Personen</t>
  </si>
  <si>
    <r>
      <t xml:space="preserve">(trifftige Gründe: bis 0,25€/km;
ohne: 0,15 €/km;
</t>
    </r>
    <r>
      <rPr>
        <b/>
        <i/>
        <sz val="7"/>
        <color theme="1"/>
        <rFont val="Arial"/>
        <family val="2"/>
      </rPr>
      <t>Prüfer: 0,30€/km)</t>
    </r>
  </si>
  <si>
    <t>IBAN:</t>
  </si>
  <si>
    <t>BIC:</t>
  </si>
  <si>
    <t>Bank:</t>
  </si>
  <si>
    <t>Name:</t>
  </si>
  <si>
    <t>Wohn-anschrift:</t>
  </si>
  <si>
    <t>Vorame:</t>
  </si>
  <si>
    <t>Funktion:</t>
  </si>
  <si>
    <t>Reiseziel(e):</t>
  </si>
  <si>
    <t>Reisezweck/ggr.Einladung:</t>
  </si>
  <si>
    <t>Datum der Veranstaltung:</t>
  </si>
  <si>
    <t>Beginn der Dienstreise:</t>
  </si>
  <si>
    <t>Beförderungsmittel:</t>
  </si>
  <si>
    <t>Fahrkosten:</t>
  </si>
  <si>
    <t>Übernachtung:</t>
  </si>
  <si>
    <t>Unterschrift Vorsitzender oder Schatzmeisterin</t>
  </si>
  <si>
    <t>Unterschrift Schatzmeisterin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</si>
</sst>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>
    <font>
      <sz val="10"/>
      <color theme="1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7"/>
      <color indexed="8"/>
      <name val="Arial Unicode MS"/>
      <family val="2"/>
    </font>
    <font>
      <sz val="7"/>
      <color indexed="8"/>
      <name val="Arial Unicode MS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8"/>
      <name val="Times New Roman"/>
      <family val="1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indexed="8"/>
      <name val="Arial Unicode MS"/>
      <family val="2"/>
    </font>
    <font>
      <sz val="6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Unicode MS"/>
      <family val="2"/>
    </font>
    <font>
      <b/>
      <sz val="8"/>
      <color theme="1"/>
      <name val="Arial"/>
      <family val="2"/>
    </font>
    <font>
      <b/>
      <i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18">
    <xf numFmtId="0" fontId="0" fillId="0" borderId="0" xfId="0"/>
    <xf numFmtId="0" fontId="4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/>
    <xf numFmtId="0" fontId="9" fillId="0" borderId="13" xfId="0" applyFont="1" applyBorder="1"/>
    <xf numFmtId="0" fontId="0" fillId="0" borderId="13" xfId="0" applyBorder="1"/>
    <xf numFmtId="0" fontId="9" fillId="0" borderId="14" xfId="0" applyFont="1" applyBorder="1" applyAlignment="1">
      <alignment horizontal="center"/>
    </xf>
    <xf numFmtId="0" fontId="8" fillId="0" borderId="8" xfId="0" applyFont="1" applyBorder="1"/>
    <xf numFmtId="0" fontId="7" fillId="0" borderId="0" xfId="0" applyFont="1" applyAlignment="1">
      <alignment horizontal="left" wrapText="1"/>
    </xf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0" xfId="0" applyFont="1"/>
    <xf numFmtId="0" fontId="8" fillId="0" borderId="7" xfId="0" applyFont="1" applyBorder="1"/>
    <xf numFmtId="0" fontId="8" fillId="0" borderId="9" xfId="0" applyFont="1" applyBorder="1"/>
    <xf numFmtId="0" fontId="7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8" fillId="0" borderId="1" xfId="0" applyFont="1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0" fontId="0" fillId="0" borderId="0" xfId="0" applyNumberForma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/>
    <xf numFmtId="0" fontId="17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0" fillId="3" borderId="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2" fontId="7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14" fontId="17" fillId="3" borderId="0" xfId="0" applyNumberFormat="1" applyFont="1" applyFill="1" applyAlignment="1">
      <alignment horizontal="left" vertical="top" wrapText="1"/>
    </xf>
    <xf numFmtId="14" fontId="17" fillId="3" borderId="1" xfId="0" applyNumberFormat="1" applyFont="1" applyFill="1" applyBorder="1" applyAlignment="1">
      <alignment horizontal="left" vertical="top" wrapText="1"/>
    </xf>
    <xf numFmtId="14" fontId="19" fillId="3" borderId="0" xfId="0" applyNumberFormat="1" applyFont="1" applyFill="1" applyAlignment="1">
      <alignment horizontal="left" vertical="top" wrapText="1"/>
    </xf>
    <xf numFmtId="14" fontId="19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2" fontId="11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8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4" fontId="3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right"/>
      <protection locked="0"/>
    </xf>
    <xf numFmtId="14" fontId="17" fillId="0" borderId="0" xfId="0" applyNumberFormat="1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2" fillId="3" borderId="15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1" fillId="0" borderId="15" xfId="0" applyNumberFormat="1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14" fillId="3" borderId="13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/>
    </xf>
    <xf numFmtId="2" fontId="8" fillId="0" borderId="22" xfId="0" applyNumberFormat="1" applyFont="1" applyBorder="1" applyAlignment="1">
      <alignment vertical="center"/>
    </xf>
    <xf numFmtId="0" fontId="0" fillId="0" borderId="20" xfId="0" applyBorder="1"/>
    <xf numFmtId="0" fontId="8" fillId="0" borderId="20" xfId="0" applyFont="1" applyBorder="1"/>
    <xf numFmtId="0" fontId="7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4" fontId="8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top"/>
    </xf>
  </cellXfs>
  <cellStyles count="2">
    <cellStyle name="Standard" xfId="0" builtinId="0"/>
    <cellStyle name="Standard 2" xfId="1" xr:uid="{00000000-0005-0000-0000-000001000000}"/>
  </cellStyles>
  <dxfs count="10"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800080"/>
      <color rgb="FF0080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233553</xdr:colOff>
      <xdr:row>8</xdr:row>
      <xdr:rowOff>14859</xdr:rowOff>
    </xdr:to>
    <xdr:pic>
      <xdr:nvPicPr>
        <xdr:cNvPr id="2" name="Grafik 1" descr="Vereins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1100328" cy="1243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233553</xdr:colOff>
      <xdr:row>8</xdr:row>
      <xdr:rowOff>14859</xdr:rowOff>
    </xdr:to>
    <xdr:pic>
      <xdr:nvPicPr>
        <xdr:cNvPr id="2" name="Grafik 1" descr="Vereins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1100328" cy="1243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A76"/>
  <sheetViews>
    <sheetView showGridLines="0" showRuler="0" zoomScaleNormal="100" zoomScalePageLayoutView="150" workbookViewId="0">
      <selection activeCell="C11" sqref="C11:F11"/>
    </sheetView>
  </sheetViews>
  <sheetFormatPr baseColWidth="10" defaultColWidth="11.44140625" defaultRowHeight="13.2"/>
  <cols>
    <col min="1" max="1" width="0.88671875" customWidth="1"/>
    <col min="2" max="2" width="7.109375" customWidth="1"/>
    <col min="3" max="3" width="6.6640625" customWidth="1"/>
    <col min="4" max="4" width="5.109375" customWidth="1"/>
    <col min="5" max="5" width="3.33203125" customWidth="1"/>
    <col min="6" max="6" width="2.5546875" customWidth="1"/>
    <col min="7" max="7" width="1.44140625" customWidth="1"/>
    <col min="8" max="8" width="3.33203125" customWidth="1"/>
    <col min="9" max="9" width="4.109375" customWidth="1"/>
    <col min="10" max="10" width="2.5546875" customWidth="1"/>
    <col min="11" max="11" width="1" customWidth="1"/>
    <col min="12" max="12" width="8.109375" customWidth="1"/>
    <col min="13" max="13" width="2.5546875" customWidth="1"/>
    <col min="14" max="14" width="0.88671875" customWidth="1"/>
    <col min="15" max="16" width="3.6640625" customWidth="1"/>
    <col min="17" max="17" width="1.109375" customWidth="1"/>
    <col min="18" max="19" width="2.5546875" customWidth="1"/>
    <col min="20" max="20" width="3" customWidth="1"/>
    <col min="21" max="21" width="0.6640625" customWidth="1"/>
    <col min="22" max="22" width="5.44140625" customWidth="1"/>
    <col min="23" max="23" width="2.5546875" customWidth="1"/>
    <col min="24" max="24" width="2" customWidth="1"/>
    <col min="25" max="25" width="7.109375" customWidth="1"/>
    <col min="26" max="26" width="3.5546875" customWidth="1"/>
    <col min="27" max="27" width="0.88671875" customWidth="1"/>
  </cols>
  <sheetData>
    <row r="1" spans="1:27">
      <c r="A1" s="1"/>
      <c r="T1" s="90"/>
      <c r="U1" s="91"/>
      <c r="V1" s="91"/>
      <c r="W1" s="91"/>
      <c r="X1" s="91"/>
      <c r="Y1" s="91"/>
      <c r="Z1" s="92"/>
    </row>
    <row r="2" spans="1:27" ht="12.75" customHeight="1">
      <c r="T2" s="93"/>
      <c r="U2" s="94"/>
      <c r="V2" s="94"/>
      <c r="W2" s="94"/>
      <c r="X2" s="94"/>
      <c r="Y2" s="94"/>
      <c r="Z2" s="95"/>
    </row>
    <row r="3" spans="1:27" ht="12.75" customHeight="1">
      <c r="E3" s="96" t="s">
        <v>60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7" ht="12.75" customHeight="1"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ht="12.75" customHeight="1">
      <c r="E5" s="97" t="s">
        <v>64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7" ht="12.75" customHeight="1"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7" ht="12.75" customHeight="1"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ht="12.75" customHeight="1"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7" ht="12" customHeight="1" thickBot="1"/>
    <row r="10" spans="1:27" ht="7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</row>
    <row r="11" spans="1:27" s="30" customFormat="1">
      <c r="A11" s="27"/>
      <c r="B11" s="82" t="s">
        <v>69</v>
      </c>
      <c r="C11" s="98"/>
      <c r="D11" s="98"/>
      <c r="E11" s="98"/>
      <c r="F11" s="98"/>
      <c r="G11" s="99" t="s">
        <v>18</v>
      </c>
      <c r="H11" s="99"/>
      <c r="I11" s="99"/>
      <c r="J11" s="98"/>
      <c r="K11" s="98"/>
      <c r="L11" s="98"/>
      <c r="M11" s="98"/>
      <c r="N11" s="99" t="s">
        <v>19</v>
      </c>
      <c r="O11" s="99"/>
      <c r="P11" s="99"/>
      <c r="Q11" s="99"/>
      <c r="R11" s="98"/>
      <c r="S11" s="98"/>
      <c r="T11" s="98"/>
      <c r="U11" s="98"/>
      <c r="V11" s="98"/>
      <c r="W11" s="98"/>
      <c r="X11" s="98"/>
      <c r="Y11" s="98"/>
      <c r="Z11" s="98"/>
      <c r="AA11" s="29"/>
    </row>
    <row r="12" spans="1:27" ht="4.5" customHeight="1">
      <c r="A12" s="5"/>
      <c r="B12" s="85" t="s">
        <v>70</v>
      </c>
      <c r="AA12" s="6"/>
    </row>
    <row r="13" spans="1:27" ht="2.25" customHeight="1">
      <c r="A13" s="5"/>
      <c r="B13" s="85"/>
      <c r="AA13" s="6"/>
    </row>
    <row r="14" spans="1:27" s="30" customFormat="1">
      <c r="A14" s="2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AA14" s="29"/>
    </row>
    <row r="15" spans="1:27" ht="7.5" customHeight="1">
      <c r="A15" s="5"/>
      <c r="AA15" s="6"/>
    </row>
    <row r="16" spans="1:27" s="30" customFormat="1">
      <c r="A16" s="27"/>
      <c r="B16" s="82" t="s">
        <v>66</v>
      </c>
      <c r="C16" s="87"/>
      <c r="D16" s="87"/>
      <c r="E16" s="87"/>
      <c r="F16" s="87"/>
      <c r="G16" s="87"/>
      <c r="H16" s="87"/>
      <c r="I16" s="87"/>
      <c r="J16" s="82"/>
      <c r="K16" s="82"/>
      <c r="L16" s="81" t="s">
        <v>67</v>
      </c>
      <c r="M16" s="88"/>
      <c r="N16" s="88"/>
      <c r="O16" s="88"/>
      <c r="P16" s="88"/>
      <c r="Q16" s="88"/>
      <c r="R16" s="88"/>
      <c r="S16" s="89" t="s">
        <v>68</v>
      </c>
      <c r="T16" s="89"/>
      <c r="U16" s="86"/>
      <c r="V16" s="86"/>
      <c r="W16" s="86"/>
      <c r="X16" s="86"/>
      <c r="Y16" s="86"/>
      <c r="Z16" s="86"/>
      <c r="AA16" s="29"/>
    </row>
    <row r="17" spans="1:27" ht="7.5" customHeight="1" thickBo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"/>
    </row>
    <row r="18" spans="1:27" ht="6.75" customHeight="1" thickBo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</row>
    <row r="19" spans="1:27" s="30" customFormat="1" ht="16.2" thickBot="1">
      <c r="A19" s="27"/>
      <c r="B19" s="105" t="s">
        <v>0</v>
      </c>
      <c r="C19" s="106"/>
      <c r="D19" s="107" t="s">
        <v>2</v>
      </c>
      <c r="E19" s="108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29"/>
    </row>
    <row r="20" spans="1:27" ht="4.5" customHeight="1">
      <c r="A20" s="5"/>
      <c r="AA20" s="6"/>
    </row>
    <row r="21" spans="1:27" s="30" customFormat="1">
      <c r="A21" s="27"/>
      <c r="B21" s="54" t="s">
        <v>1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29"/>
    </row>
    <row r="22" spans="1:27" ht="4.5" customHeight="1" thickBot="1">
      <c r="A22" s="5"/>
      <c r="AA22" s="6"/>
    </row>
    <row r="23" spans="1:27" s="30" customFormat="1" ht="13.8" thickBot="1">
      <c r="A23" s="27"/>
      <c r="B23" s="54" t="s">
        <v>45</v>
      </c>
      <c r="F23" s="112"/>
      <c r="G23" s="112"/>
      <c r="H23" s="112"/>
      <c r="I23" s="112"/>
      <c r="J23" s="112"/>
      <c r="K23" s="55"/>
      <c r="L23" s="108" t="s">
        <v>46</v>
      </c>
      <c r="M23" s="108"/>
      <c r="N23" s="108"/>
      <c r="O23" s="108"/>
      <c r="P23" s="108"/>
      <c r="Q23" s="108"/>
      <c r="R23" s="56"/>
      <c r="S23" s="42"/>
      <c r="T23" s="110" t="s">
        <v>47</v>
      </c>
      <c r="U23" s="111"/>
      <c r="W23" s="42" t="s">
        <v>57</v>
      </c>
      <c r="X23" s="110" t="s">
        <v>49</v>
      </c>
      <c r="Y23" s="111"/>
      <c r="Z23" s="70"/>
      <c r="AA23" s="29"/>
    </row>
    <row r="24" spans="1:27" ht="7.5" customHeight="1">
      <c r="A24" s="5"/>
      <c r="AA24" s="6"/>
    </row>
    <row r="25" spans="1:27" s="30" customFormat="1">
      <c r="A25" s="27"/>
      <c r="B25" s="54" t="s">
        <v>3</v>
      </c>
      <c r="E25" s="57" t="s">
        <v>6</v>
      </c>
      <c r="G25" s="115"/>
      <c r="H25" s="115"/>
      <c r="I25" s="115"/>
      <c r="L25" s="69"/>
      <c r="M25" s="57" t="s">
        <v>8</v>
      </c>
      <c r="N25" s="108" t="s">
        <v>9</v>
      </c>
      <c r="O25" s="108"/>
      <c r="P25" s="108"/>
      <c r="Q25" s="108"/>
      <c r="R25" s="57" t="s">
        <v>6</v>
      </c>
      <c r="T25" s="115"/>
      <c r="U25" s="115"/>
      <c r="V25" s="115"/>
      <c r="X25" s="100"/>
      <c r="Y25" s="101"/>
      <c r="Z25" s="57" t="s">
        <v>8</v>
      </c>
      <c r="AA25" s="29"/>
    </row>
    <row r="26" spans="1:27" s="30" customFormat="1" ht="9.75" customHeight="1" thickBot="1">
      <c r="A26" s="27"/>
      <c r="B26" s="102" t="s">
        <v>37</v>
      </c>
      <c r="C26" s="102"/>
      <c r="D26" s="102"/>
      <c r="R26" s="58"/>
      <c r="AA26" s="29"/>
    </row>
    <row r="27" spans="1:27" s="30" customFormat="1" ht="13.8" thickBot="1">
      <c r="A27" s="27"/>
      <c r="B27" s="102"/>
      <c r="C27" s="102"/>
      <c r="D27" s="102"/>
      <c r="E27" s="57" t="s">
        <v>7</v>
      </c>
      <c r="F27" s="42" t="s">
        <v>57</v>
      </c>
      <c r="G27" s="57" t="s">
        <v>16</v>
      </c>
      <c r="H27" s="57"/>
      <c r="I27" s="57"/>
      <c r="J27" s="42"/>
      <c r="K27" s="103" t="s">
        <v>17</v>
      </c>
      <c r="L27" s="104"/>
      <c r="R27" s="57" t="s">
        <v>10</v>
      </c>
      <c r="S27" s="42" t="s">
        <v>57</v>
      </c>
      <c r="T27" s="68" t="s">
        <v>16</v>
      </c>
      <c r="U27" s="57"/>
      <c r="V27" s="57"/>
      <c r="W27" s="42"/>
      <c r="X27" s="103" t="s">
        <v>17</v>
      </c>
      <c r="Y27" s="104"/>
      <c r="AA27" s="29"/>
    </row>
    <row r="28" spans="1:27" ht="4.5" customHeight="1" thickBot="1">
      <c r="A28" s="5"/>
      <c r="AA28" s="6"/>
    </row>
    <row r="29" spans="1:27" s="30" customFormat="1" ht="13.8" thickBot="1">
      <c r="A29" s="27"/>
      <c r="B29" s="74" t="s">
        <v>4</v>
      </c>
      <c r="F29" s="42"/>
      <c r="G29" s="57" t="s">
        <v>48</v>
      </c>
      <c r="H29" s="57"/>
      <c r="I29" s="57"/>
      <c r="J29" s="42"/>
      <c r="K29" s="103" t="s">
        <v>12</v>
      </c>
      <c r="L29" s="116"/>
      <c r="M29" s="42"/>
      <c r="N29" s="103" t="s">
        <v>13</v>
      </c>
      <c r="O29" s="104"/>
      <c r="P29" s="104"/>
      <c r="Q29" s="116"/>
      <c r="R29" s="42" t="s">
        <v>57</v>
      </c>
      <c r="S29" s="57" t="s">
        <v>14</v>
      </c>
      <c r="T29" s="57"/>
      <c r="W29" s="117"/>
      <c r="X29" s="117"/>
      <c r="Y29" s="117"/>
      <c r="AA29" s="29"/>
    </row>
    <row r="30" spans="1:27" s="30" customFormat="1" ht="4.5" customHeight="1" thickBot="1">
      <c r="A30" s="27"/>
      <c r="W30" s="118" t="s">
        <v>11</v>
      </c>
      <c r="X30" s="118"/>
      <c r="Y30" s="118"/>
      <c r="AA30" s="29"/>
    </row>
    <row r="31" spans="1:27" s="30" customFormat="1" ht="13.8" thickBot="1">
      <c r="A31" s="27"/>
      <c r="F31" s="42"/>
      <c r="G31" s="57" t="s">
        <v>15</v>
      </c>
      <c r="H31" s="57"/>
      <c r="I31" s="57"/>
      <c r="W31" s="119"/>
      <c r="X31" s="119"/>
      <c r="Y31" s="119"/>
      <c r="AA31" s="29"/>
    </row>
    <row r="32" spans="1:27" ht="7.5" customHeight="1" thickBot="1">
      <c r="A32" s="5"/>
      <c r="B32" s="113" t="s">
        <v>51</v>
      </c>
      <c r="C32" s="113"/>
      <c r="D32" s="113"/>
      <c r="AA32" s="6"/>
    </row>
    <row r="33" spans="1:27" s="30" customFormat="1" ht="13.5" customHeight="1" thickBot="1">
      <c r="A33" s="27"/>
      <c r="B33" s="113"/>
      <c r="C33" s="113"/>
      <c r="D33" s="113"/>
      <c r="F33" s="42"/>
      <c r="G33" s="57"/>
      <c r="H33" s="120" t="s">
        <v>52</v>
      </c>
      <c r="I33" s="120"/>
      <c r="J33" s="120"/>
      <c r="K33" s="120"/>
      <c r="L33" s="120"/>
      <c r="M33" s="42"/>
      <c r="O33" s="121" t="s">
        <v>55</v>
      </c>
      <c r="P33" s="121"/>
      <c r="Q33" s="121"/>
      <c r="R33" s="121"/>
      <c r="S33" s="121"/>
      <c r="T33" s="121"/>
      <c r="U33" s="121"/>
      <c r="V33" s="121"/>
      <c r="W33" s="42"/>
      <c r="Y33" s="121" t="s">
        <v>50</v>
      </c>
      <c r="Z33" s="121"/>
      <c r="AA33" s="122"/>
    </row>
    <row r="34" spans="1:27" ht="7.5" customHeight="1" thickBot="1">
      <c r="A34" s="5"/>
      <c r="B34" s="114" t="s">
        <v>65</v>
      </c>
      <c r="C34" s="114"/>
      <c r="D34" s="114"/>
      <c r="H34" s="120"/>
      <c r="I34" s="120"/>
      <c r="J34" s="120"/>
      <c r="K34" s="120"/>
      <c r="L34" s="120"/>
      <c r="O34" s="121"/>
      <c r="P34" s="121"/>
      <c r="Q34" s="121"/>
      <c r="R34" s="121"/>
      <c r="S34" s="121"/>
      <c r="T34" s="121"/>
      <c r="U34" s="121"/>
      <c r="V34" s="121"/>
      <c r="Y34" s="121"/>
      <c r="Z34" s="121"/>
      <c r="AA34" s="122"/>
    </row>
    <row r="35" spans="1:27" s="30" customFormat="1" ht="13.5" customHeight="1" thickBot="1">
      <c r="A35" s="27"/>
      <c r="B35" s="114"/>
      <c r="C35" s="114"/>
      <c r="D35" s="114"/>
      <c r="F35" s="42"/>
      <c r="G35" s="57"/>
      <c r="H35" s="120" t="s">
        <v>53</v>
      </c>
      <c r="I35" s="124"/>
      <c r="J35" s="124"/>
      <c r="K35" s="124"/>
      <c r="L35" s="124"/>
      <c r="M35" s="42"/>
      <c r="O35" s="121" t="s">
        <v>56</v>
      </c>
      <c r="P35" s="121"/>
      <c r="Q35" s="121"/>
      <c r="R35" s="121"/>
      <c r="S35" s="121"/>
      <c r="T35" s="121"/>
      <c r="U35" s="121"/>
      <c r="V35" s="121"/>
      <c r="W35" s="42"/>
      <c r="Y35" s="121" t="s">
        <v>54</v>
      </c>
      <c r="Z35" s="121"/>
      <c r="AA35" s="122"/>
    </row>
    <row r="36" spans="1:27" ht="7.5" customHeight="1">
      <c r="A36" s="5"/>
      <c r="B36" s="114"/>
      <c r="C36" s="114"/>
      <c r="D36" s="114"/>
      <c r="H36" s="124"/>
      <c r="I36" s="124"/>
      <c r="J36" s="124"/>
      <c r="K36" s="124"/>
      <c r="L36" s="124"/>
      <c r="O36" s="121"/>
      <c r="P36" s="121"/>
      <c r="Q36" s="121"/>
      <c r="R36" s="121"/>
      <c r="S36" s="121"/>
      <c r="T36" s="121"/>
      <c r="U36" s="121"/>
      <c r="V36" s="121"/>
      <c r="Y36" s="121"/>
      <c r="Z36" s="121"/>
      <c r="AA36" s="122"/>
    </row>
    <row r="37" spans="1:27" ht="7.5" customHeight="1">
      <c r="A37" s="5"/>
      <c r="B37" s="114"/>
      <c r="C37" s="114"/>
      <c r="D37" s="114"/>
      <c r="H37" s="65"/>
      <c r="I37" s="65"/>
      <c r="J37" s="65"/>
      <c r="K37" s="65"/>
      <c r="L37" s="65"/>
      <c r="O37" s="66"/>
      <c r="P37" s="66"/>
      <c r="Q37" s="66"/>
      <c r="R37" s="66"/>
      <c r="S37" s="66"/>
      <c r="T37" s="66"/>
      <c r="U37" s="66"/>
      <c r="V37" s="66"/>
      <c r="Y37" s="66"/>
      <c r="Z37" s="66"/>
      <c r="AA37" s="67"/>
    </row>
    <row r="38" spans="1:27" ht="12.75" customHeight="1">
      <c r="A38" s="5"/>
      <c r="B38" s="125" t="str">
        <f>IF(OR(R11="Vorsitzender",R11="stellvertretender Vorsitzender",R11="Schatzmeister",R11="Jugendwart")=TRUE,"","beantragt")</f>
        <v>beantragt</v>
      </c>
      <c r="C38" s="71" t="str">
        <f>IF(OR(R11="Vorsitzender",R11="stellvertretender Vorsitzender",R11="Schatzmeister",R11="Jugendwart")=TRUE,"","Datum:")</f>
        <v>Datum:</v>
      </c>
      <c r="D38" s="131">
        <f ca="1">IF(OR(R11="Vorsitzender",R11="stellvertretender Vorsitzender",R11="Schatzmeister",R11="Jugendwart")=TRUE,"",TODAY())</f>
        <v>44912</v>
      </c>
      <c r="E38" s="131"/>
      <c r="F38" s="131"/>
      <c r="G38" s="131"/>
      <c r="H38" s="131"/>
      <c r="I38" s="131"/>
      <c r="J38" s="131"/>
      <c r="K38" s="131"/>
      <c r="L38" s="131"/>
      <c r="M38" s="126" t="str">
        <f>IF(OR(R11="Vorsitzender",R11="stellvertretender Vorsitzender",R11="Schatzmeister",R11="Jugendwart")=TRUE,"","genehmigt wie beantragt")</f>
        <v>genehmigt wie beantragt</v>
      </c>
      <c r="N38" s="126"/>
      <c r="O38" s="126"/>
      <c r="P38" s="126"/>
      <c r="Q38" s="126"/>
      <c r="R38" s="133">
        <f ca="1">IF(OR(R11="Vorsitzender",R11="stellvertretender Vorsitzender",R11="Schatzmeister",R11="Jugendwart")=TRUE,"",D38)</f>
        <v>44912</v>
      </c>
      <c r="S38" s="133"/>
      <c r="T38" s="133"/>
      <c r="U38" s="133"/>
      <c r="V38" s="133"/>
      <c r="W38" s="133"/>
      <c r="X38" s="133"/>
      <c r="Y38" s="133"/>
      <c r="Z38" s="133"/>
      <c r="AA38" s="67"/>
    </row>
    <row r="39" spans="1:27" ht="12.75" customHeight="1">
      <c r="A39" s="5"/>
      <c r="B39" s="125"/>
      <c r="C39" s="71"/>
      <c r="D39" s="132"/>
      <c r="E39" s="132"/>
      <c r="F39" s="132"/>
      <c r="G39" s="132"/>
      <c r="H39" s="132"/>
      <c r="I39" s="132"/>
      <c r="J39" s="132"/>
      <c r="K39" s="132"/>
      <c r="L39" s="132"/>
      <c r="M39" s="126"/>
      <c r="N39" s="126"/>
      <c r="O39" s="126"/>
      <c r="P39" s="126"/>
      <c r="Q39" s="126"/>
      <c r="R39" s="134"/>
      <c r="S39" s="134"/>
      <c r="T39" s="134"/>
      <c r="U39" s="134"/>
      <c r="V39" s="134"/>
      <c r="W39" s="134"/>
      <c r="X39" s="134"/>
      <c r="Y39" s="134"/>
      <c r="Z39" s="134"/>
      <c r="AA39" s="67"/>
    </row>
    <row r="40" spans="1:27" ht="17.25" customHeight="1" thickBot="1">
      <c r="A40" s="7"/>
      <c r="B40" s="9"/>
      <c r="C40" s="9"/>
      <c r="D40" s="127" t="str">
        <f>IF(OR(R11="Vorsitzender",R11="stellvertretender Vorsitzender",R11="Schatzmeister",R11="Jugendwart")=TRUE,"","Unterschrift Dienstreisender")</f>
        <v>Unterschrift Dienstreisender</v>
      </c>
      <c r="E40" s="127"/>
      <c r="F40" s="127"/>
      <c r="G40" s="127"/>
      <c r="H40" s="127"/>
      <c r="I40" s="127"/>
      <c r="J40" s="127"/>
      <c r="K40" s="127"/>
      <c r="L40" s="127"/>
      <c r="M40" s="9"/>
      <c r="N40" s="9"/>
      <c r="O40" s="9"/>
      <c r="P40" s="9"/>
      <c r="Q40" s="9"/>
      <c r="R40" s="127" t="str">
        <f>IF(OR(R11="Vorsitzender",R11="stellvertretender Vorsitzender",R11="Schatzmeister",R11="Jugendwart")=TRUE,"",IF(AND(R46=0.15,W23="X",R29="X")=TRUE,"Unterschrift Vorstandsmitglied","Unterschrift Vorsitzender oder Schatzmeister"))</f>
        <v>Unterschrift Vorsitzender oder Schatzmeister</v>
      </c>
      <c r="S40" s="127"/>
      <c r="T40" s="127"/>
      <c r="U40" s="127"/>
      <c r="V40" s="127"/>
      <c r="W40" s="127"/>
      <c r="X40" s="127"/>
      <c r="Y40" s="127"/>
      <c r="Z40" s="127"/>
      <c r="AA40" s="8"/>
    </row>
    <row r="41" spans="1:27" ht="7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s="30" customFormat="1" ht="15.6">
      <c r="B42" s="129"/>
      <c r="C42" s="129"/>
      <c r="E42" s="59"/>
      <c r="F42" s="53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7" ht="4.5" customHeight="1"/>
    <row r="44" spans="1:27">
      <c r="B44" s="73"/>
      <c r="C44" s="10"/>
      <c r="D44" s="62"/>
      <c r="E44" s="12"/>
      <c r="F44" s="12"/>
      <c r="G44" s="12"/>
      <c r="H44" s="12"/>
      <c r="I44" s="12"/>
      <c r="J44" s="12"/>
      <c r="K44" s="12"/>
      <c r="L44" s="15"/>
      <c r="M44" s="13"/>
      <c r="N44" s="15"/>
      <c r="O44" s="15"/>
      <c r="P44" s="15"/>
      <c r="Q44" s="14"/>
      <c r="R44" s="61"/>
      <c r="S44" s="15"/>
      <c r="T44" s="15"/>
      <c r="U44" s="15"/>
      <c r="V44" s="15"/>
      <c r="W44" s="16"/>
      <c r="X44" s="123"/>
      <c r="Y44" s="123"/>
      <c r="Z44" s="17"/>
    </row>
    <row r="45" spans="1:27" ht="9" customHeight="1">
      <c r="B45" s="10"/>
      <c r="C45" s="10"/>
      <c r="D45" s="12"/>
      <c r="E45" s="12"/>
      <c r="F45" s="12"/>
      <c r="G45" s="12"/>
      <c r="H45" s="12"/>
      <c r="I45" s="12"/>
      <c r="J45" s="12"/>
      <c r="K45" s="12"/>
      <c r="L45" s="61"/>
      <c r="M45" s="13"/>
      <c r="N45" s="15"/>
      <c r="O45" s="15"/>
      <c r="P45" s="15"/>
      <c r="Q45" s="14"/>
      <c r="R45" s="135"/>
      <c r="S45" s="136"/>
      <c r="T45" s="136"/>
      <c r="U45" s="15"/>
      <c r="V45" s="15"/>
      <c r="W45" s="18"/>
      <c r="X45" s="19"/>
      <c r="Y45" s="13"/>
      <c r="Z45" s="17"/>
    </row>
    <row r="46" spans="1:27">
      <c r="B46" s="10"/>
      <c r="C46" s="10"/>
      <c r="D46" s="11"/>
      <c r="E46" s="12"/>
      <c r="F46" s="12"/>
      <c r="G46" s="12"/>
      <c r="H46" s="12"/>
      <c r="I46" s="12"/>
      <c r="J46" s="12"/>
      <c r="K46" s="12"/>
      <c r="L46" s="76"/>
      <c r="M46" s="21"/>
      <c r="N46" s="21"/>
      <c r="O46" s="21"/>
      <c r="P46" s="21"/>
      <c r="Q46" s="21"/>
      <c r="R46" s="137"/>
      <c r="S46" s="138"/>
      <c r="T46" s="138"/>
      <c r="U46" s="13"/>
      <c r="V46" s="15"/>
      <c r="W46" s="23"/>
      <c r="X46" s="139"/>
      <c r="Y46" s="139"/>
      <c r="Z46" s="17"/>
    </row>
    <row r="47" spans="1:27" ht="9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2.75" customHeight="1">
      <c r="B48" s="73"/>
      <c r="C48" s="10"/>
      <c r="D48" s="11"/>
      <c r="E48" s="12"/>
      <c r="F48" s="12"/>
      <c r="G48" s="12"/>
      <c r="H48" s="12"/>
      <c r="I48" s="12"/>
      <c r="J48" s="12"/>
      <c r="K48" s="141"/>
      <c r="L48" s="141"/>
      <c r="M48" s="136"/>
      <c r="N48" s="136"/>
      <c r="O48" s="142"/>
      <c r="P48" s="142"/>
      <c r="Q48" s="24"/>
      <c r="R48" s="143"/>
      <c r="S48" s="143"/>
      <c r="T48" s="143"/>
      <c r="U48" s="143"/>
      <c r="V48" s="143"/>
      <c r="W48" s="16"/>
      <c r="X48" s="144"/>
      <c r="Y48" s="144"/>
      <c r="Z48" s="17"/>
    </row>
    <row r="49" spans="1:27" ht="9" customHeight="1">
      <c r="Q49" s="25"/>
      <c r="R49" s="143"/>
      <c r="S49" s="143"/>
      <c r="T49" s="143"/>
      <c r="U49" s="143"/>
      <c r="V49" s="143"/>
      <c r="Z49" s="26"/>
    </row>
    <row r="50" spans="1:27" s="30" customFormat="1" ht="12.75" customHeight="1">
      <c r="B50" s="28"/>
      <c r="C50" s="28"/>
      <c r="D50" s="11"/>
      <c r="E50" s="28"/>
      <c r="F50" s="28"/>
      <c r="G50" s="28"/>
      <c r="H50" s="28"/>
      <c r="I50" s="28"/>
      <c r="J50" s="28"/>
      <c r="K50" s="75"/>
      <c r="L50" s="75"/>
      <c r="M50" s="17"/>
      <c r="N50" s="28"/>
      <c r="O50" s="28"/>
      <c r="P50" s="28"/>
      <c r="Q50" s="28"/>
      <c r="R50" s="28"/>
      <c r="S50" s="28"/>
      <c r="T50" s="28"/>
      <c r="U50" s="28"/>
      <c r="V50" s="28"/>
      <c r="W50" s="16"/>
      <c r="X50" s="123"/>
      <c r="Y50" s="123"/>
      <c r="Z50" s="17"/>
    </row>
    <row r="51" spans="1:27" s="30" customFormat="1" ht="9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s="30" customFormat="1" ht="12.75" customHeight="1">
      <c r="B52" s="28"/>
      <c r="C52" s="28"/>
      <c r="D52" s="11"/>
      <c r="E52" s="28"/>
      <c r="F52" s="28"/>
      <c r="G52" s="28"/>
      <c r="H52" s="28"/>
      <c r="I52" s="28"/>
      <c r="J52" s="28"/>
      <c r="K52" s="28"/>
      <c r="L52" s="28"/>
      <c r="M52" s="17"/>
      <c r="N52" s="28"/>
      <c r="O52" s="28"/>
      <c r="P52" s="28"/>
      <c r="Q52" s="28"/>
      <c r="R52" s="28"/>
      <c r="S52" s="28"/>
      <c r="T52" s="28"/>
      <c r="U52" s="28"/>
      <c r="V52" s="28"/>
      <c r="W52" s="16"/>
      <c r="X52" s="123"/>
      <c r="Y52" s="123"/>
      <c r="Z52" s="17"/>
    </row>
    <row r="53" spans="1:27" s="30" customFormat="1" ht="9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1:27" s="30" customFormat="1" ht="12.75" customHeight="1">
      <c r="B54" s="28"/>
      <c r="C54" s="28"/>
      <c r="D54" s="11"/>
      <c r="E54" s="28"/>
      <c r="F54" s="28"/>
      <c r="G54" s="28"/>
      <c r="H54" s="146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28"/>
      <c r="W54" s="16"/>
      <c r="X54" s="123"/>
      <c r="Y54" s="123"/>
      <c r="Z54" s="17"/>
    </row>
    <row r="55" spans="1:27" s="30" customFormat="1" ht="9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1:27" s="30" customFormat="1" ht="12.7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28"/>
      <c r="N56"/>
      <c r="O56" s="47"/>
      <c r="P56" s="47"/>
      <c r="Q56" s="47"/>
      <c r="R56"/>
      <c r="S56"/>
      <c r="T56"/>
      <c r="U56"/>
      <c r="V56"/>
      <c r="W56"/>
      <c r="X56" s="147"/>
      <c r="Y56" s="147"/>
      <c r="Z56" s="17"/>
      <c r="AA56"/>
    </row>
    <row r="57" spans="1:27" s="30" customFormat="1" ht="7.5" customHeight="1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27" ht="12.75" customHeigh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7" ht="4.5" customHeigh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7" ht="12.75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0"/>
      <c r="N60" s="10"/>
      <c r="O60" s="47"/>
      <c r="P60" s="47"/>
      <c r="Q60" s="47"/>
      <c r="R60" s="10"/>
      <c r="S60" s="10"/>
      <c r="T60" s="10"/>
      <c r="U60" s="10"/>
      <c r="V60" s="10"/>
      <c r="W60" s="10"/>
      <c r="X60" s="149"/>
      <c r="Y60" s="149"/>
      <c r="Z60" s="17"/>
    </row>
    <row r="61" spans="1:27" ht="4.5" customHeight="1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7" ht="12.75" customHeight="1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7" ht="4.5" customHeigh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27" ht="12.75" customHeight="1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7" ht="7.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ht="7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ht="8.25" customHeight="1">
      <c r="B67" s="50"/>
      <c r="C67" s="50"/>
      <c r="D67" s="50"/>
      <c r="E67" s="50"/>
      <c r="F67" s="50"/>
      <c r="G67" s="50"/>
      <c r="H67" s="63"/>
      <c r="I67" s="156"/>
      <c r="J67" s="156"/>
      <c r="K67" s="156"/>
      <c r="L67" s="156"/>
      <c r="M67" s="156"/>
      <c r="N67" s="156"/>
      <c r="O67" s="156"/>
      <c r="P67" s="36"/>
      <c r="Q67" s="10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7">
      <c r="B68" s="156"/>
      <c r="C68" s="156"/>
      <c r="D68" s="156"/>
      <c r="E68" s="156"/>
      <c r="F68" s="156"/>
      <c r="G68" s="156"/>
      <c r="H68" s="63"/>
      <c r="I68" s="156"/>
      <c r="J68" s="156"/>
      <c r="K68" s="156"/>
      <c r="L68" s="156"/>
      <c r="M68" s="156"/>
      <c r="N68" s="156"/>
      <c r="O68" s="156"/>
      <c r="P68" s="36"/>
      <c r="Q68" s="10"/>
      <c r="R68" s="157"/>
      <c r="S68" s="157"/>
      <c r="T68" s="157"/>
      <c r="U68" s="157"/>
      <c r="V68" s="157"/>
      <c r="W68" s="157"/>
      <c r="X68" s="157"/>
      <c r="Y68" s="157"/>
      <c r="Z68" s="157"/>
    </row>
    <row r="69" spans="1:27" ht="9" customHeight="1">
      <c r="B69" s="156"/>
      <c r="C69" s="156"/>
      <c r="D69" s="156"/>
      <c r="E69" s="156"/>
      <c r="F69" s="156"/>
      <c r="G69" s="156"/>
      <c r="H69" s="64"/>
      <c r="I69" s="156"/>
      <c r="J69" s="156"/>
      <c r="K69" s="156"/>
      <c r="L69" s="156"/>
      <c r="M69" s="156"/>
      <c r="N69" s="156"/>
      <c r="O69" s="156"/>
      <c r="P69" s="36"/>
      <c r="Q69" s="10"/>
      <c r="R69" s="158"/>
      <c r="S69" s="159"/>
      <c r="T69" s="159"/>
      <c r="U69" s="159"/>
      <c r="V69" s="159"/>
      <c r="W69" s="159"/>
      <c r="X69" s="159"/>
      <c r="Y69" s="159"/>
      <c r="Z69" s="159"/>
    </row>
    <row r="70" spans="1:27" ht="3.75" customHeight="1">
      <c r="B70" s="156"/>
      <c r="C70" s="156"/>
      <c r="D70" s="156"/>
      <c r="E70" s="156"/>
      <c r="F70" s="156"/>
      <c r="G70" s="156"/>
      <c r="H70" s="50"/>
      <c r="I70" s="156"/>
      <c r="J70" s="156"/>
      <c r="K70" s="156"/>
      <c r="L70" s="156"/>
      <c r="M70" s="156"/>
      <c r="N70" s="156"/>
      <c r="O70" s="156"/>
      <c r="P70" s="14"/>
      <c r="Q70" s="10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7" ht="5.25" customHeight="1">
      <c r="B71" s="156"/>
      <c r="C71" s="156"/>
      <c r="D71" s="156"/>
      <c r="E71" s="156"/>
      <c r="F71" s="156"/>
      <c r="G71" s="156"/>
      <c r="H71" s="50"/>
      <c r="I71" s="160"/>
      <c r="J71" s="160"/>
      <c r="K71" s="160"/>
      <c r="L71" s="160"/>
      <c r="M71" s="160"/>
      <c r="N71" s="160"/>
      <c r="O71" s="160"/>
      <c r="P71" s="14"/>
      <c r="Q71" s="10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7" ht="5.25" customHeight="1">
      <c r="B72" s="156"/>
      <c r="C72" s="156"/>
      <c r="D72" s="156"/>
      <c r="E72" s="156"/>
      <c r="F72" s="156"/>
      <c r="G72" s="156"/>
      <c r="H72" s="50"/>
      <c r="I72" s="160"/>
      <c r="J72" s="160"/>
      <c r="K72" s="160"/>
      <c r="L72" s="160"/>
      <c r="M72" s="160"/>
      <c r="N72" s="160"/>
      <c r="O72" s="160"/>
      <c r="P72" s="14"/>
      <c r="Q72" s="10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7" ht="5.25" customHeight="1">
      <c r="B73" s="156"/>
      <c r="C73" s="156"/>
      <c r="D73" s="156"/>
      <c r="E73" s="156"/>
      <c r="F73" s="156"/>
      <c r="G73" s="156"/>
      <c r="H73" s="50"/>
      <c r="I73" s="160"/>
      <c r="J73" s="160"/>
      <c r="K73" s="160"/>
      <c r="L73" s="160"/>
      <c r="M73" s="160"/>
      <c r="N73" s="160"/>
      <c r="O73" s="160"/>
      <c r="P73" s="14"/>
      <c r="Q73" s="10"/>
    </row>
    <row r="74" spans="1:27">
      <c r="B74" s="37"/>
      <c r="C74" s="161"/>
      <c r="D74" s="148"/>
      <c r="E74" s="148"/>
      <c r="F74" s="10"/>
      <c r="I74" s="37"/>
      <c r="J74" s="10"/>
      <c r="K74" s="161"/>
      <c r="L74" s="161"/>
      <c r="M74" s="161"/>
      <c r="N74" s="161"/>
      <c r="O74" s="161"/>
      <c r="P74" s="38"/>
      <c r="Q74" s="10"/>
    </row>
    <row r="75" spans="1:27">
      <c r="B75" s="10"/>
      <c r="C75" s="162"/>
      <c r="D75" s="162"/>
      <c r="E75" s="162"/>
      <c r="F75" s="10"/>
      <c r="G75" s="10"/>
      <c r="H75" s="10"/>
      <c r="I75" s="10"/>
      <c r="J75" s="10"/>
      <c r="K75" s="162"/>
      <c r="L75" s="162"/>
      <c r="M75" s="162"/>
      <c r="N75" s="162"/>
      <c r="O75" s="162"/>
      <c r="P75" s="10"/>
      <c r="Q75" s="10"/>
      <c r="R75" s="163"/>
      <c r="S75" s="164"/>
      <c r="T75" s="164"/>
      <c r="U75" s="164"/>
      <c r="V75" s="164"/>
      <c r="W75" s="164"/>
      <c r="X75" s="164"/>
      <c r="Y75" s="164"/>
      <c r="Z75" s="164"/>
    </row>
    <row r="76" spans="1:27" ht="17.25" customHeight="1">
      <c r="B76" s="119"/>
      <c r="C76" s="119"/>
      <c r="D76" s="119"/>
      <c r="E76" s="119"/>
      <c r="F76" s="10"/>
      <c r="G76" s="77"/>
      <c r="H76" s="77"/>
      <c r="I76" s="154"/>
      <c r="J76" s="155"/>
      <c r="K76" s="155"/>
      <c r="L76" s="155"/>
      <c r="M76" s="155"/>
      <c r="N76" s="155"/>
      <c r="O76" s="155"/>
      <c r="P76" s="78"/>
      <c r="Q76" s="10"/>
      <c r="R76" s="119"/>
      <c r="S76" s="119"/>
      <c r="T76" s="119"/>
      <c r="U76" s="119"/>
      <c r="V76" s="119"/>
      <c r="W76" s="119"/>
      <c r="X76" s="119"/>
      <c r="Y76" s="119"/>
      <c r="Z76" s="119"/>
    </row>
  </sheetData>
  <sheetProtection selectLockedCells="1"/>
  <mergeCells count="95">
    <mergeCell ref="B76:E76"/>
    <mergeCell ref="I76:O76"/>
    <mergeCell ref="R76:Z76"/>
    <mergeCell ref="A66:AA66"/>
    <mergeCell ref="I67:O70"/>
    <mergeCell ref="R67:Z68"/>
    <mergeCell ref="B68:G70"/>
    <mergeCell ref="R69:Z70"/>
    <mergeCell ref="B71:G73"/>
    <mergeCell ref="I71:O73"/>
    <mergeCell ref="R71:Z72"/>
    <mergeCell ref="C74:E74"/>
    <mergeCell ref="K74:O74"/>
    <mergeCell ref="C75:E75"/>
    <mergeCell ref="K75:O75"/>
    <mergeCell ref="R75:Z75"/>
    <mergeCell ref="A65:AA65"/>
    <mergeCell ref="A55:AA55"/>
    <mergeCell ref="X56:Y56"/>
    <mergeCell ref="B58:L58"/>
    <mergeCell ref="B60:L60"/>
    <mergeCell ref="X60:Y60"/>
    <mergeCell ref="B62:L62"/>
    <mergeCell ref="B64:L64"/>
    <mergeCell ref="B56:L56"/>
    <mergeCell ref="B57:L57"/>
    <mergeCell ref="B59:L59"/>
    <mergeCell ref="B61:L61"/>
    <mergeCell ref="B63:L63"/>
    <mergeCell ref="X50:Y50"/>
    <mergeCell ref="A51:AA51"/>
    <mergeCell ref="X52:Y52"/>
    <mergeCell ref="A53:AA53"/>
    <mergeCell ref="H54:U54"/>
    <mergeCell ref="X54:Y54"/>
    <mergeCell ref="R45:T45"/>
    <mergeCell ref="R46:T46"/>
    <mergeCell ref="X46:Y46"/>
    <mergeCell ref="A47:AA47"/>
    <mergeCell ref="K48:L48"/>
    <mergeCell ref="M48:N48"/>
    <mergeCell ref="O48:P48"/>
    <mergeCell ref="R48:V49"/>
    <mergeCell ref="X48:Y48"/>
    <mergeCell ref="X44:Y44"/>
    <mergeCell ref="H35:L36"/>
    <mergeCell ref="O35:V36"/>
    <mergeCell ref="Y35:AA36"/>
    <mergeCell ref="B38:B39"/>
    <mergeCell ref="M38:Q39"/>
    <mergeCell ref="D40:L40"/>
    <mergeCell ref="R40:Z40"/>
    <mergeCell ref="A41:AA41"/>
    <mergeCell ref="B42:C42"/>
    <mergeCell ref="G42:Z42"/>
    <mergeCell ref="D38:L39"/>
    <mergeCell ref="R38:Z39"/>
    <mergeCell ref="W29:Y29"/>
    <mergeCell ref="W30:Y31"/>
    <mergeCell ref="H33:L34"/>
    <mergeCell ref="O33:V34"/>
    <mergeCell ref="Y33:AA34"/>
    <mergeCell ref="B32:D33"/>
    <mergeCell ref="B34:D37"/>
    <mergeCell ref="G25:I25"/>
    <mergeCell ref="N25:Q25"/>
    <mergeCell ref="T25:V25"/>
    <mergeCell ref="K29:L29"/>
    <mergeCell ref="N29:Q29"/>
    <mergeCell ref="X25:Y25"/>
    <mergeCell ref="B26:D27"/>
    <mergeCell ref="K27:L27"/>
    <mergeCell ref="X27:Y27"/>
    <mergeCell ref="B19:C19"/>
    <mergeCell ref="D19:F19"/>
    <mergeCell ref="G19:Z19"/>
    <mergeCell ref="G21:Z21"/>
    <mergeCell ref="L23:Q23"/>
    <mergeCell ref="T23:U23"/>
    <mergeCell ref="X23:Y23"/>
    <mergeCell ref="F23:J23"/>
    <mergeCell ref="T1:Z2"/>
    <mergeCell ref="E3:Z4"/>
    <mergeCell ref="E5:Z8"/>
    <mergeCell ref="C11:F11"/>
    <mergeCell ref="G11:I11"/>
    <mergeCell ref="J11:M11"/>
    <mergeCell ref="N11:Q11"/>
    <mergeCell ref="R11:Z11"/>
    <mergeCell ref="B12:B14"/>
    <mergeCell ref="C14:V14"/>
    <mergeCell ref="C16:I16"/>
    <mergeCell ref="M16:R16"/>
    <mergeCell ref="S16:T16"/>
    <mergeCell ref="U16:Z16"/>
  </mergeCells>
  <conditionalFormatting sqref="G25 L25 T25 X25 W27 S27 J27 F27 F29 J29 M29 R29 F31 F33 F35 M33 M35 W33 W35 W29 G19 G21 S23 W23 F23">
    <cfRule type="cellIs" dxfId="9" priority="7" operator="equal">
      <formula>""</formula>
    </cfRule>
  </conditionalFormatting>
  <conditionalFormatting sqref="D38 R38">
    <cfRule type="cellIs" dxfId="8" priority="5" operator="equal">
      <formula>""</formula>
    </cfRule>
  </conditionalFormatting>
  <conditionalFormatting sqref="R11:Z11 C11:F11 J11:M11 C14">
    <cfRule type="cellIs" dxfId="7" priority="4" operator="equal">
      <formula>0</formula>
    </cfRule>
  </conditionalFormatting>
  <conditionalFormatting sqref="C11 J11 R11 C14">
    <cfRule type="cellIs" dxfId="6" priority="3" operator="equal">
      <formula>""</formula>
    </cfRule>
  </conditionalFormatting>
  <conditionalFormatting sqref="C16:F16 M16 U16">
    <cfRule type="cellIs" dxfId="5" priority="2" operator="equal">
      <formula>0</formula>
    </cfRule>
  </conditionalFormatting>
  <conditionalFormatting sqref="C16 M16 U16">
    <cfRule type="cellIs" dxfId="4" priority="1" operator="equal">
      <formula>""</formula>
    </cfRule>
  </conditionalFormatting>
  <pageMargins left="0.98425196850393704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A76"/>
  <sheetViews>
    <sheetView showGridLines="0" showRuler="0" topLeftCell="A21" zoomScaleNormal="100" zoomScalePageLayoutView="150" workbookViewId="0">
      <selection activeCell="C11" sqref="C11:F11"/>
    </sheetView>
  </sheetViews>
  <sheetFormatPr baseColWidth="10" defaultColWidth="11.44140625" defaultRowHeight="13.2"/>
  <cols>
    <col min="1" max="1" width="0.88671875" customWidth="1"/>
    <col min="2" max="2" width="7.109375" customWidth="1"/>
    <col min="3" max="3" width="6.6640625" customWidth="1"/>
    <col min="4" max="4" width="5.109375" customWidth="1"/>
    <col min="5" max="5" width="3.33203125" customWidth="1"/>
    <col min="6" max="6" width="2.5546875" customWidth="1"/>
    <col min="7" max="7" width="1.44140625" customWidth="1"/>
    <col min="8" max="8" width="3.33203125" customWidth="1"/>
    <col min="9" max="9" width="4.109375" customWidth="1"/>
    <col min="10" max="10" width="2.5546875" customWidth="1"/>
    <col min="11" max="11" width="1" customWidth="1"/>
    <col min="12" max="12" width="8.109375" customWidth="1"/>
    <col min="13" max="13" width="2.5546875" customWidth="1"/>
    <col min="14" max="14" width="0.88671875" customWidth="1"/>
    <col min="15" max="16" width="3.6640625" customWidth="1"/>
    <col min="17" max="17" width="1.109375" customWidth="1"/>
    <col min="18" max="19" width="2.5546875" customWidth="1"/>
    <col min="20" max="20" width="3" customWidth="1"/>
    <col min="21" max="21" width="0.6640625" customWidth="1"/>
    <col min="22" max="22" width="5.44140625" customWidth="1"/>
    <col min="23" max="23" width="2.5546875" customWidth="1"/>
    <col min="24" max="24" width="2" customWidth="1"/>
    <col min="25" max="25" width="7.109375" customWidth="1"/>
    <col min="26" max="26" width="3.5546875" customWidth="1"/>
    <col min="27" max="27" width="0.88671875" customWidth="1"/>
  </cols>
  <sheetData>
    <row r="1" spans="1:26">
      <c r="A1" s="1"/>
      <c r="T1" s="145"/>
      <c r="U1" s="145"/>
      <c r="V1" s="145"/>
      <c r="W1" s="145"/>
      <c r="X1" s="145"/>
      <c r="Y1" s="145"/>
      <c r="Z1" s="145"/>
    </row>
    <row r="2" spans="1:26" ht="12.75" customHeight="1">
      <c r="T2" s="145"/>
      <c r="U2" s="145"/>
      <c r="V2" s="145"/>
      <c r="W2" s="145"/>
      <c r="X2" s="145"/>
      <c r="Y2" s="145"/>
      <c r="Z2" s="145"/>
    </row>
    <row r="3" spans="1:26" ht="12.75" customHeight="1"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.75" customHeight="1"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 customHeight="1"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 customHeight="1"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 customHeight="1"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" customHeight="1"/>
    <row r="10" spans="1:26" ht="7.5" customHeight="1"/>
    <row r="11" spans="1:26" s="30" customFormat="1">
      <c r="B11" s="25"/>
      <c r="C11" s="130"/>
      <c r="D11" s="130"/>
      <c r="E11" s="130"/>
      <c r="F11" s="130"/>
      <c r="G11" s="99"/>
      <c r="H11" s="99"/>
      <c r="I11" s="99"/>
      <c r="J11" s="130"/>
      <c r="K11" s="130"/>
      <c r="L11" s="130"/>
      <c r="M11" s="130"/>
      <c r="N11" s="99"/>
      <c r="O11" s="99"/>
      <c r="P11" s="99"/>
      <c r="Q11" s="99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4.5" customHeight="1">
      <c r="B12" s="165"/>
    </row>
    <row r="13" spans="1:26" ht="2.25" customHeight="1">
      <c r="B13" s="165"/>
    </row>
    <row r="14" spans="1:26" s="30" customFormat="1"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6" ht="7.5" customHeight="1"/>
    <row r="16" spans="1:26" s="30" customFormat="1">
      <c r="B16" s="25"/>
      <c r="C16" s="167"/>
      <c r="D16" s="167"/>
      <c r="E16" s="167"/>
      <c r="F16" s="167"/>
      <c r="G16" s="99"/>
      <c r="H16" s="99"/>
      <c r="I16" s="99"/>
      <c r="J16" s="130"/>
      <c r="K16" s="130"/>
      <c r="L16" s="130"/>
      <c r="M16" s="130"/>
      <c r="N16" s="99"/>
      <c r="O16" s="99"/>
      <c r="P16" s="99"/>
      <c r="Q16" s="99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2:26" ht="7.5" customHeight="1"/>
    <row r="18" spans="2:26" ht="6.75" customHeight="1"/>
    <row r="19" spans="2:26" s="30" customFormat="1" ht="15.6">
      <c r="B19" s="129"/>
      <c r="C19" s="129"/>
      <c r="D19" s="108"/>
      <c r="E19" s="108"/>
      <c r="F19" s="108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2:26" ht="4.5" customHeight="1"/>
    <row r="21" spans="2:26" s="30" customFormat="1">
      <c r="B21" s="54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2:26" ht="4.5" customHeight="1"/>
    <row r="23" spans="2:26" s="30" customFormat="1">
      <c r="B23" s="54"/>
      <c r="F23" s="41"/>
      <c r="G23" s="168"/>
      <c r="H23" s="168"/>
      <c r="I23" s="168"/>
      <c r="J23" s="168"/>
      <c r="K23" s="55"/>
      <c r="L23" s="108"/>
      <c r="M23" s="108"/>
      <c r="N23" s="108"/>
      <c r="O23" s="108"/>
      <c r="P23" s="108"/>
      <c r="Q23" s="108"/>
      <c r="R23" s="54"/>
      <c r="S23" s="41"/>
      <c r="T23" s="111"/>
      <c r="U23" s="111"/>
      <c r="W23" s="41"/>
      <c r="X23" s="111"/>
      <c r="Y23" s="111"/>
      <c r="Z23" s="70"/>
    </row>
    <row r="24" spans="2:26" ht="7.5" customHeight="1"/>
    <row r="25" spans="2:26" s="30" customFormat="1">
      <c r="B25" s="54"/>
      <c r="E25" s="57"/>
      <c r="G25" s="169"/>
      <c r="H25" s="169"/>
      <c r="I25" s="169"/>
      <c r="L25" s="79"/>
      <c r="M25" s="57"/>
      <c r="N25" s="108"/>
      <c r="O25" s="108"/>
      <c r="P25" s="108"/>
      <c r="Q25" s="108"/>
      <c r="R25" s="57"/>
      <c r="T25" s="169"/>
      <c r="U25" s="169"/>
      <c r="V25" s="169"/>
      <c r="X25" s="170"/>
      <c r="Y25" s="166"/>
      <c r="Z25" s="57"/>
    </row>
    <row r="26" spans="2:26" s="30" customFormat="1" ht="9.75" customHeight="1">
      <c r="B26" s="102"/>
      <c r="C26" s="102"/>
      <c r="D26" s="102"/>
      <c r="R26" s="58"/>
    </row>
    <row r="27" spans="2:26" s="30" customFormat="1">
      <c r="B27" s="102"/>
      <c r="C27" s="102"/>
      <c r="D27" s="102"/>
      <c r="E27" s="57"/>
      <c r="F27" s="41"/>
      <c r="G27" s="57"/>
      <c r="H27" s="57"/>
      <c r="I27" s="57"/>
      <c r="J27" s="41"/>
      <c r="K27" s="104"/>
      <c r="L27" s="104"/>
      <c r="R27" s="57"/>
      <c r="S27" s="41"/>
      <c r="T27" s="57"/>
      <c r="U27" s="57"/>
      <c r="V27" s="57"/>
      <c r="W27" s="41"/>
      <c r="X27" s="104"/>
      <c r="Y27" s="104"/>
    </row>
    <row r="28" spans="2:26" ht="4.5" customHeight="1"/>
    <row r="29" spans="2:26" s="30" customFormat="1">
      <c r="B29" s="74"/>
      <c r="F29" s="41"/>
      <c r="G29" s="57"/>
      <c r="H29" s="57"/>
      <c r="I29" s="57"/>
      <c r="J29" s="41"/>
      <c r="K29" s="104"/>
      <c r="L29" s="104"/>
      <c r="M29" s="41"/>
      <c r="N29" s="104"/>
      <c r="O29" s="104"/>
      <c r="P29" s="104"/>
      <c r="Q29" s="104"/>
      <c r="R29" s="41"/>
      <c r="S29" s="57"/>
      <c r="T29" s="57"/>
      <c r="W29" s="166"/>
      <c r="X29" s="166"/>
      <c r="Y29" s="166"/>
    </row>
    <row r="30" spans="2:26" s="30" customFormat="1" ht="4.5" customHeight="1">
      <c r="W30" s="119"/>
      <c r="X30" s="119"/>
      <c r="Y30" s="119"/>
    </row>
    <row r="31" spans="2:26" s="30" customFormat="1">
      <c r="F31" s="41"/>
      <c r="G31" s="57"/>
      <c r="H31" s="57"/>
      <c r="I31" s="57"/>
      <c r="W31" s="119"/>
      <c r="X31" s="119"/>
      <c r="Y31" s="119"/>
    </row>
    <row r="32" spans="2:26" ht="7.5" customHeight="1"/>
    <row r="33" spans="1:27" s="30" customFormat="1" ht="13.5" customHeight="1">
      <c r="B33" s="113"/>
      <c r="C33" s="113"/>
      <c r="D33" s="113"/>
      <c r="F33" s="41"/>
      <c r="G33" s="57"/>
      <c r="H33" s="120"/>
      <c r="I33" s="120"/>
      <c r="J33" s="120"/>
      <c r="K33" s="120"/>
      <c r="L33" s="120"/>
      <c r="M33" s="41"/>
      <c r="O33" s="121"/>
      <c r="P33" s="121"/>
      <c r="Q33" s="121"/>
      <c r="R33" s="121"/>
      <c r="S33" s="121"/>
      <c r="T33" s="121"/>
      <c r="U33" s="121"/>
      <c r="V33" s="121"/>
      <c r="W33" s="41"/>
      <c r="Y33" s="121"/>
      <c r="Z33" s="121"/>
      <c r="AA33" s="121"/>
    </row>
    <row r="34" spans="1:27" ht="7.5" customHeight="1">
      <c r="B34" s="113"/>
      <c r="C34" s="113"/>
      <c r="D34" s="113"/>
      <c r="H34" s="120"/>
      <c r="I34" s="120"/>
      <c r="J34" s="120"/>
      <c r="K34" s="120"/>
      <c r="L34" s="120"/>
      <c r="O34" s="121"/>
      <c r="P34" s="121"/>
      <c r="Q34" s="121"/>
      <c r="R34" s="121"/>
      <c r="S34" s="121"/>
      <c r="T34" s="121"/>
      <c r="U34" s="121"/>
      <c r="V34" s="121"/>
      <c r="Y34" s="121"/>
      <c r="Z34" s="121"/>
      <c r="AA34" s="121"/>
    </row>
    <row r="35" spans="1:27" s="30" customFormat="1" ht="13.5" customHeight="1">
      <c r="B35" s="114"/>
      <c r="C35" s="114"/>
      <c r="D35" s="114"/>
      <c r="F35" s="41"/>
      <c r="G35" s="57"/>
      <c r="H35" s="120"/>
      <c r="I35" s="124"/>
      <c r="J35" s="124"/>
      <c r="K35" s="124"/>
      <c r="L35" s="124"/>
      <c r="M35" s="41"/>
      <c r="O35" s="121"/>
      <c r="P35" s="121"/>
      <c r="Q35" s="121"/>
      <c r="R35" s="121"/>
      <c r="S35" s="121"/>
      <c r="T35" s="121"/>
      <c r="U35" s="121"/>
      <c r="V35" s="121"/>
      <c r="W35" s="41"/>
      <c r="Y35" s="121"/>
      <c r="Z35" s="121"/>
      <c r="AA35" s="121"/>
    </row>
    <row r="36" spans="1:27" ht="7.5" customHeight="1">
      <c r="B36" s="114"/>
      <c r="C36" s="114"/>
      <c r="D36" s="114"/>
      <c r="H36" s="124"/>
      <c r="I36" s="124"/>
      <c r="J36" s="124"/>
      <c r="K36" s="124"/>
      <c r="L36" s="124"/>
      <c r="O36" s="121"/>
      <c r="P36" s="121"/>
      <c r="Q36" s="121"/>
      <c r="R36" s="121"/>
      <c r="S36" s="121"/>
      <c r="T36" s="121"/>
      <c r="U36" s="121"/>
      <c r="V36" s="121"/>
      <c r="Y36" s="121"/>
      <c r="Z36" s="121"/>
      <c r="AA36" s="121"/>
    </row>
    <row r="37" spans="1:27" ht="7.5" customHeight="1">
      <c r="B37" s="80"/>
      <c r="C37" s="80"/>
      <c r="D37" s="80"/>
      <c r="H37" s="65"/>
      <c r="I37" s="65"/>
      <c r="J37" s="65"/>
      <c r="K37" s="65"/>
      <c r="L37" s="65"/>
      <c r="O37" s="66"/>
      <c r="P37" s="66"/>
      <c r="Q37" s="66"/>
      <c r="R37" s="66"/>
      <c r="S37" s="66"/>
      <c r="T37" s="66"/>
      <c r="U37" s="66"/>
      <c r="V37" s="66"/>
      <c r="Y37" s="66"/>
      <c r="Z37" s="66"/>
      <c r="AA37" s="66"/>
    </row>
    <row r="38" spans="1:27" ht="12.75" customHeight="1">
      <c r="B38" s="125"/>
      <c r="C38" s="71"/>
      <c r="D38" s="172"/>
      <c r="E38" s="172"/>
      <c r="F38" s="172"/>
      <c r="G38" s="172"/>
      <c r="H38" s="172"/>
      <c r="I38" s="172"/>
      <c r="J38" s="172"/>
      <c r="K38" s="172"/>
      <c r="L38" s="172"/>
      <c r="M38" s="126"/>
      <c r="N38" s="126"/>
      <c r="O38" s="126"/>
      <c r="P38" s="126"/>
      <c r="Q38" s="126"/>
      <c r="R38" s="173"/>
      <c r="S38" s="173"/>
      <c r="T38" s="173"/>
      <c r="U38" s="173"/>
      <c r="V38" s="173"/>
      <c r="W38" s="173"/>
      <c r="X38" s="173"/>
      <c r="Y38" s="173"/>
      <c r="Z38" s="173"/>
      <c r="AA38" s="66"/>
    </row>
    <row r="39" spans="1:27" ht="12.75" customHeight="1">
      <c r="B39" s="125"/>
      <c r="C39" s="71"/>
      <c r="D39" s="174"/>
      <c r="E39" s="174"/>
      <c r="F39" s="174"/>
      <c r="G39" s="174"/>
      <c r="H39" s="174"/>
      <c r="I39" s="174"/>
      <c r="J39" s="174"/>
      <c r="K39" s="174"/>
      <c r="L39" s="174"/>
      <c r="M39" s="126"/>
      <c r="N39" s="126"/>
      <c r="O39" s="126"/>
      <c r="P39" s="126"/>
      <c r="Q39" s="126"/>
      <c r="R39" s="175"/>
      <c r="S39" s="175"/>
      <c r="T39" s="175"/>
      <c r="U39" s="175"/>
      <c r="V39" s="175"/>
      <c r="W39" s="175"/>
      <c r="X39" s="175"/>
      <c r="Y39" s="175"/>
      <c r="Z39" s="175"/>
      <c r="AA39" s="66"/>
    </row>
    <row r="40" spans="1:27" ht="21" customHeight="1" thickBot="1">
      <c r="A40" s="9"/>
      <c r="B40" s="9"/>
      <c r="C40" s="9"/>
      <c r="D40" s="127"/>
      <c r="E40" s="127"/>
      <c r="F40" s="127"/>
      <c r="G40" s="127"/>
      <c r="H40" s="127"/>
      <c r="I40" s="127"/>
      <c r="J40" s="127"/>
      <c r="K40" s="127"/>
      <c r="L40" s="127"/>
      <c r="M40" s="9"/>
      <c r="N40" s="9"/>
      <c r="O40" s="9"/>
      <c r="P40" s="9"/>
      <c r="Q40" s="9"/>
      <c r="R40" s="127"/>
      <c r="S40" s="127"/>
      <c r="T40" s="127"/>
      <c r="U40" s="127"/>
      <c r="V40" s="127"/>
      <c r="W40" s="127"/>
      <c r="X40" s="127"/>
      <c r="Y40" s="127"/>
      <c r="Z40" s="127"/>
      <c r="AA40" s="9"/>
    </row>
    <row r="41" spans="1:27" ht="7.5" customHeight="1" thickBot="1">
      <c r="A41" s="176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77"/>
    </row>
    <row r="42" spans="1:27" s="30" customFormat="1" ht="27" customHeight="1" thickBot="1">
      <c r="A42" s="27"/>
      <c r="B42" s="105" t="s">
        <v>5</v>
      </c>
      <c r="C42" s="106"/>
      <c r="E42" s="59"/>
      <c r="F42" s="53" t="s">
        <v>20</v>
      </c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29"/>
    </row>
    <row r="43" spans="1:27" ht="4.5" customHeight="1">
      <c r="A43" s="5"/>
      <c r="AA43" s="6"/>
    </row>
    <row r="44" spans="1:27">
      <c r="A44" s="5"/>
      <c r="B44" s="73" t="s">
        <v>21</v>
      </c>
      <c r="C44" s="10"/>
      <c r="D44" s="62" t="s">
        <v>59</v>
      </c>
      <c r="E44" s="12"/>
      <c r="F44" s="12"/>
      <c r="G44" s="12"/>
      <c r="H44" s="12"/>
      <c r="I44" s="12"/>
      <c r="J44" s="12"/>
      <c r="K44" s="12"/>
      <c r="L44" s="15"/>
      <c r="M44" s="13"/>
      <c r="N44" s="15"/>
      <c r="O44" s="15"/>
      <c r="P44" s="15"/>
      <c r="Q44" s="14"/>
      <c r="R44" s="61"/>
      <c r="S44" s="15"/>
      <c r="T44" s="15"/>
      <c r="U44" s="15"/>
      <c r="V44" s="15"/>
      <c r="W44" s="16" t="s">
        <v>35</v>
      </c>
      <c r="X44" s="171"/>
      <c r="Y44" s="171"/>
      <c r="Z44" s="17" t="s">
        <v>25</v>
      </c>
      <c r="AA44" s="6"/>
    </row>
    <row r="45" spans="1:27" ht="9" customHeight="1">
      <c r="A45" s="5"/>
      <c r="B45" s="10"/>
      <c r="C45" s="10"/>
      <c r="D45" s="12"/>
      <c r="E45" s="12"/>
      <c r="F45" s="12"/>
      <c r="G45" s="12"/>
      <c r="H45" s="12"/>
      <c r="I45" s="12"/>
      <c r="J45" s="12"/>
      <c r="K45" s="12"/>
      <c r="L45" s="60" t="s">
        <v>34</v>
      </c>
      <c r="M45" s="13"/>
      <c r="N45" s="15"/>
      <c r="O45" s="15"/>
      <c r="P45" s="15"/>
      <c r="Q45" s="14"/>
      <c r="R45" s="179" t="s">
        <v>39</v>
      </c>
      <c r="S45" s="180"/>
      <c r="T45" s="180"/>
      <c r="U45" s="15"/>
      <c r="V45" s="15"/>
      <c r="W45" s="18"/>
      <c r="X45" s="19"/>
      <c r="Y45" s="13"/>
      <c r="Z45" s="17"/>
      <c r="AA45" s="6"/>
    </row>
    <row r="46" spans="1:27">
      <c r="A46" s="5"/>
      <c r="B46" s="10"/>
      <c r="C46" s="10"/>
      <c r="D46" s="11" t="s">
        <v>22</v>
      </c>
      <c r="E46" s="12"/>
      <c r="F46" s="12"/>
      <c r="G46" s="12"/>
      <c r="H46" s="12"/>
      <c r="I46" s="12"/>
      <c r="J46" s="12"/>
      <c r="K46" s="12"/>
      <c r="L46" s="52"/>
      <c r="M46" s="20" t="s">
        <v>38</v>
      </c>
      <c r="N46" s="21"/>
      <c r="O46" s="21"/>
      <c r="P46" s="21"/>
      <c r="Q46" s="22"/>
      <c r="R46" s="181">
        <f>IF(COUNTA('nur Antrag'!F33,'nur Antrag'!M33,'nur Antrag'!W33,'nur Antrag'!F35,'nur Antrag'!M35,'nur Antrag'!W35)&gt;0,0.2,0.15)</f>
        <v>0.15</v>
      </c>
      <c r="S46" s="182"/>
      <c r="T46" s="183"/>
      <c r="U46" s="13"/>
      <c r="V46" s="15"/>
      <c r="W46" s="23" t="s">
        <v>35</v>
      </c>
      <c r="X46" s="184">
        <f>IF('nur Antrag'!R29="x",IF(L46*R46&gt;200,200,L46*R46),0)</f>
        <v>0</v>
      </c>
      <c r="Y46" s="184"/>
      <c r="Z46" s="17" t="s">
        <v>25</v>
      </c>
      <c r="AA46" s="6"/>
    </row>
    <row r="47" spans="1:27" ht="9" customHeight="1">
      <c r="A47" s="185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86"/>
    </row>
    <row r="48" spans="1:27" ht="12.75" customHeight="1">
      <c r="A48" s="5"/>
      <c r="B48" s="73" t="s">
        <v>23</v>
      </c>
      <c r="C48" s="10"/>
      <c r="D48" s="11" t="s">
        <v>24</v>
      </c>
      <c r="E48" s="12"/>
      <c r="F48" s="12"/>
      <c r="G48" s="12"/>
      <c r="H48" s="12"/>
      <c r="I48" s="12"/>
      <c r="J48" s="12"/>
      <c r="K48" s="187"/>
      <c r="L48" s="188"/>
      <c r="M48" s="189" t="s">
        <v>36</v>
      </c>
      <c r="N48" s="136"/>
      <c r="O48" s="190"/>
      <c r="P48" s="191"/>
      <c r="Q48" s="24"/>
      <c r="R48" s="143" t="s">
        <v>58</v>
      </c>
      <c r="S48" s="143"/>
      <c r="T48" s="143"/>
      <c r="U48" s="143"/>
      <c r="V48" s="143"/>
      <c r="W48" s="16" t="s">
        <v>35</v>
      </c>
      <c r="X48" s="192">
        <f>IF(COUNTA('nur Antrag'!S23,'nur Antrag'!G25,'nur Antrag'!L25,'nur Antrag'!T25,'nur Antrag'!X25)=5,IF(K48-O48&gt;70,70,K48-O48),0)</f>
        <v>0</v>
      </c>
      <c r="Y48" s="192"/>
      <c r="Z48" s="17" t="s">
        <v>25</v>
      </c>
      <c r="AA48" s="6"/>
    </row>
    <row r="49" spans="1:27" ht="9" customHeight="1">
      <c r="A49" s="5"/>
      <c r="Q49" s="25"/>
      <c r="R49" s="143"/>
      <c r="S49" s="143"/>
      <c r="T49" s="143"/>
      <c r="U49" s="143"/>
      <c r="V49" s="143"/>
      <c r="Z49" s="26"/>
      <c r="AA49" s="6"/>
    </row>
    <row r="50" spans="1:27" s="30" customFormat="1" ht="12.75" customHeight="1">
      <c r="A50" s="27"/>
      <c r="B50" s="28"/>
      <c r="C50" s="28"/>
      <c r="D50" s="11" t="s">
        <v>40</v>
      </c>
      <c r="E50" s="28"/>
      <c r="F50" s="28"/>
      <c r="G50" s="28"/>
      <c r="H50" s="28"/>
      <c r="I50" s="28"/>
      <c r="J50" s="28"/>
      <c r="K50" s="75"/>
      <c r="L50" s="75"/>
      <c r="M50" s="17"/>
      <c r="N50" s="28"/>
      <c r="O50" s="28"/>
      <c r="P50" s="28"/>
      <c r="Q50" s="28"/>
      <c r="R50" s="28"/>
      <c r="S50" s="28"/>
      <c r="T50" s="28"/>
      <c r="U50" s="28"/>
      <c r="V50" s="28"/>
      <c r="W50" s="16" t="s">
        <v>35</v>
      </c>
      <c r="X50" s="171"/>
      <c r="Y50" s="171"/>
      <c r="Z50" s="17" t="s">
        <v>25</v>
      </c>
      <c r="AA50" s="29"/>
    </row>
    <row r="51" spans="1:27" s="30" customFormat="1" ht="9" customHeight="1">
      <c r="A51" s="193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94"/>
    </row>
    <row r="52" spans="1:27" s="30" customFormat="1" ht="12.75" customHeight="1">
      <c r="A52" s="27"/>
      <c r="B52" s="28"/>
      <c r="C52" s="28"/>
      <c r="D52" s="62" t="s">
        <v>41</v>
      </c>
      <c r="E52" s="28"/>
      <c r="F52" s="28"/>
      <c r="G52" s="28"/>
      <c r="H52" s="28"/>
      <c r="I52" s="28"/>
      <c r="J52" s="28"/>
      <c r="K52" s="28"/>
      <c r="L52" s="28"/>
      <c r="M52" s="17"/>
      <c r="N52" s="28"/>
      <c r="O52" s="28"/>
      <c r="P52" s="28"/>
      <c r="Q52" s="28"/>
      <c r="R52" s="28"/>
      <c r="S52" s="28"/>
      <c r="T52" s="28"/>
      <c r="U52" s="28"/>
      <c r="V52" s="28"/>
      <c r="W52" s="16" t="s">
        <v>35</v>
      </c>
      <c r="X52" s="171"/>
      <c r="Y52" s="171"/>
      <c r="Z52" s="17" t="s">
        <v>25</v>
      </c>
      <c r="AA52" s="29"/>
    </row>
    <row r="53" spans="1:27" s="30" customFormat="1" ht="9" customHeight="1">
      <c r="A53" s="193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94"/>
    </row>
    <row r="54" spans="1:27" s="30" customFormat="1" ht="12.75" customHeight="1">
      <c r="A54" s="27"/>
      <c r="B54" s="28"/>
      <c r="C54" s="28"/>
      <c r="D54" s="11" t="s">
        <v>42</v>
      </c>
      <c r="E54" s="28"/>
      <c r="F54" s="28"/>
      <c r="G54" s="28"/>
      <c r="H54" s="195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28"/>
      <c r="W54" s="16" t="s">
        <v>35</v>
      </c>
      <c r="X54" s="171"/>
      <c r="Y54" s="171"/>
      <c r="Z54" s="17" t="s">
        <v>25</v>
      </c>
      <c r="AA54" s="29"/>
    </row>
    <row r="55" spans="1:27" s="30" customFormat="1" ht="9" customHeight="1" thickBot="1">
      <c r="A55" s="19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94"/>
    </row>
    <row r="56" spans="1:27" s="30" customFormat="1" ht="12.75" customHeight="1" thickBot="1">
      <c r="A56" s="27"/>
      <c r="B56" s="150" t="s">
        <v>61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28"/>
      <c r="N56" s="31"/>
      <c r="O56" s="32" t="s">
        <v>26</v>
      </c>
      <c r="P56" s="32"/>
      <c r="Q56" s="32"/>
      <c r="R56" s="33"/>
      <c r="S56" s="33"/>
      <c r="T56" s="33"/>
      <c r="U56" s="33"/>
      <c r="V56" s="33"/>
      <c r="W56" s="33"/>
      <c r="X56" s="200">
        <f>SUM(X44:Y54)</f>
        <v>0</v>
      </c>
      <c r="Y56" s="200"/>
      <c r="Z56" s="34" t="s">
        <v>25</v>
      </c>
      <c r="AA56" s="6"/>
    </row>
    <row r="57" spans="1:27" s="30" customFormat="1" ht="7.5" customHeight="1">
      <c r="A57" s="27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AA57" s="29"/>
    </row>
    <row r="58" spans="1:27" ht="12.75" customHeight="1" thickBot="1">
      <c r="A58" s="5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6"/>
    </row>
    <row r="59" spans="1:27" ht="4.5" customHeight="1">
      <c r="A59" s="5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6"/>
      <c r="N59" s="43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5"/>
      <c r="AA59" s="6"/>
    </row>
    <row r="60" spans="1:27" ht="12.75" customHeight="1" thickBot="1">
      <c r="A60" s="5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10"/>
      <c r="N60" s="46"/>
      <c r="O60" s="47" t="s">
        <v>63</v>
      </c>
      <c r="P60" s="47"/>
      <c r="Q60" s="47"/>
      <c r="R60" s="10"/>
      <c r="S60" s="10"/>
      <c r="T60" s="10"/>
      <c r="U60" s="10"/>
      <c r="V60" s="10"/>
      <c r="W60" s="10"/>
      <c r="X60" s="202"/>
      <c r="Y60" s="202"/>
      <c r="Z60" s="51" t="s">
        <v>25</v>
      </c>
      <c r="AA60" s="6"/>
    </row>
    <row r="61" spans="1:27" ht="4.5" customHeight="1" thickTop="1" thickBot="1">
      <c r="A61" s="5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10"/>
      <c r="N61" s="48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49"/>
      <c r="AA61" s="6"/>
    </row>
    <row r="62" spans="1:27" ht="12.75" customHeight="1">
      <c r="A62" s="5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6"/>
    </row>
    <row r="63" spans="1:27" ht="4.5" customHeight="1">
      <c r="A63" s="5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AA63" s="6"/>
    </row>
    <row r="64" spans="1:27" ht="12.75" customHeight="1">
      <c r="A64" s="5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6"/>
    </row>
    <row r="65" spans="1:27" ht="7.5" customHeight="1" thickBo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9"/>
    </row>
    <row r="66" spans="1:27" ht="7.5" customHeight="1">
      <c r="A66" s="176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77"/>
    </row>
    <row r="67" spans="1:27" ht="8.25" customHeight="1">
      <c r="A67" s="5"/>
      <c r="B67" s="50" t="s">
        <v>31</v>
      </c>
      <c r="C67" s="50"/>
      <c r="D67" s="50"/>
      <c r="E67" s="50"/>
      <c r="F67" s="50"/>
      <c r="G67" s="50"/>
      <c r="H67" s="63"/>
      <c r="I67" s="156" t="s">
        <v>32</v>
      </c>
      <c r="J67" s="156"/>
      <c r="K67" s="156"/>
      <c r="L67" s="156"/>
      <c r="M67" s="156"/>
      <c r="N67" s="156"/>
      <c r="O67" s="156"/>
      <c r="P67" s="36"/>
      <c r="Q67" s="10"/>
      <c r="R67" s="157" t="s">
        <v>27</v>
      </c>
      <c r="S67" s="157"/>
      <c r="T67" s="157"/>
      <c r="U67" s="157"/>
      <c r="V67" s="157"/>
      <c r="W67" s="157"/>
      <c r="X67" s="157"/>
      <c r="Y67" s="157"/>
      <c r="Z67" s="157"/>
      <c r="AA67" s="6"/>
    </row>
    <row r="68" spans="1:27">
      <c r="A68" s="5"/>
      <c r="B68" s="156" t="s">
        <v>43</v>
      </c>
      <c r="C68" s="156"/>
      <c r="D68" s="156"/>
      <c r="E68" s="156"/>
      <c r="F68" s="156"/>
      <c r="G68" s="156"/>
      <c r="H68" s="63"/>
      <c r="I68" s="156"/>
      <c r="J68" s="156"/>
      <c r="K68" s="156"/>
      <c r="L68" s="156"/>
      <c r="M68" s="156"/>
      <c r="N68" s="156"/>
      <c r="O68" s="156"/>
      <c r="P68" s="36"/>
      <c r="Q68" s="10"/>
      <c r="R68" s="157"/>
      <c r="S68" s="157"/>
      <c r="T68" s="157"/>
      <c r="U68" s="157"/>
      <c r="V68" s="157"/>
      <c r="W68" s="157"/>
      <c r="X68" s="157"/>
      <c r="Y68" s="157"/>
      <c r="Z68" s="157"/>
      <c r="AA68" s="6"/>
    </row>
    <row r="69" spans="1:27" ht="9" customHeight="1">
      <c r="A69" s="5"/>
      <c r="B69" s="156"/>
      <c r="C69" s="156"/>
      <c r="D69" s="156"/>
      <c r="E69" s="156"/>
      <c r="F69" s="156"/>
      <c r="G69" s="156"/>
      <c r="H69" s="64"/>
      <c r="I69" s="156"/>
      <c r="J69" s="156"/>
      <c r="K69" s="156"/>
      <c r="L69" s="156"/>
      <c r="M69" s="156"/>
      <c r="N69" s="156"/>
      <c r="O69" s="156"/>
      <c r="P69" s="36"/>
      <c r="Q69" s="10"/>
      <c r="R69" s="208">
        <f ca="1">C74</f>
        <v>44912</v>
      </c>
      <c r="S69" s="209"/>
      <c r="T69" s="209"/>
      <c r="U69" s="209"/>
      <c r="V69" s="209"/>
      <c r="W69" s="209"/>
      <c r="X69" s="209"/>
      <c r="Y69" s="209"/>
      <c r="Z69" s="209"/>
      <c r="AA69" s="6"/>
    </row>
    <row r="70" spans="1:27" ht="3.75" customHeight="1">
      <c r="A70" s="5"/>
      <c r="B70" s="156"/>
      <c r="C70" s="156"/>
      <c r="D70" s="156"/>
      <c r="E70" s="156"/>
      <c r="F70" s="156"/>
      <c r="G70" s="156"/>
      <c r="H70" s="50"/>
      <c r="I70" s="156"/>
      <c r="J70" s="156"/>
      <c r="K70" s="156"/>
      <c r="L70" s="156"/>
      <c r="M70" s="156"/>
      <c r="N70" s="156"/>
      <c r="O70" s="156"/>
      <c r="P70" s="14"/>
      <c r="Q70" s="10"/>
      <c r="R70" s="210"/>
      <c r="S70" s="210"/>
      <c r="T70" s="210"/>
      <c r="U70" s="210"/>
      <c r="V70" s="210"/>
      <c r="W70" s="210"/>
      <c r="X70" s="210"/>
      <c r="Y70" s="210"/>
      <c r="Z70" s="210"/>
      <c r="AA70" s="6"/>
    </row>
    <row r="71" spans="1:27" ht="5.25" customHeight="1">
      <c r="A71" s="5"/>
      <c r="B71" s="156" t="s">
        <v>44</v>
      </c>
      <c r="C71" s="156"/>
      <c r="D71" s="156"/>
      <c r="E71" s="156"/>
      <c r="F71" s="156"/>
      <c r="G71" s="156"/>
      <c r="H71" s="50"/>
      <c r="I71" s="160" t="s">
        <v>33</v>
      </c>
      <c r="J71" s="160"/>
      <c r="K71" s="160"/>
      <c r="L71" s="160"/>
      <c r="M71" s="160"/>
      <c r="N71" s="160"/>
      <c r="O71" s="160"/>
      <c r="P71" s="14"/>
      <c r="Q71" s="10"/>
      <c r="R71" s="119" t="s">
        <v>28</v>
      </c>
      <c r="S71" s="119"/>
      <c r="T71" s="119"/>
      <c r="U71" s="119"/>
      <c r="V71" s="119"/>
      <c r="W71" s="119"/>
      <c r="X71" s="119"/>
      <c r="Y71" s="119"/>
      <c r="Z71" s="119"/>
      <c r="AA71" s="6"/>
    </row>
    <row r="72" spans="1:27" ht="5.25" customHeight="1">
      <c r="A72" s="5"/>
      <c r="B72" s="156"/>
      <c r="C72" s="156"/>
      <c r="D72" s="156"/>
      <c r="E72" s="156"/>
      <c r="F72" s="156"/>
      <c r="G72" s="156"/>
      <c r="H72" s="50"/>
      <c r="I72" s="160"/>
      <c r="J72" s="160"/>
      <c r="K72" s="160"/>
      <c r="L72" s="160"/>
      <c r="M72" s="160"/>
      <c r="N72" s="160"/>
      <c r="O72" s="160"/>
      <c r="P72" s="14"/>
      <c r="Q72" s="10"/>
      <c r="R72" s="119"/>
      <c r="S72" s="119"/>
      <c r="T72" s="119"/>
      <c r="U72" s="119"/>
      <c r="V72" s="119"/>
      <c r="W72" s="119"/>
      <c r="X72" s="119"/>
      <c r="Y72" s="119"/>
      <c r="Z72" s="119"/>
      <c r="AA72" s="6"/>
    </row>
    <row r="73" spans="1:27" ht="5.25" customHeight="1">
      <c r="A73" s="5"/>
      <c r="B73" s="156"/>
      <c r="C73" s="156"/>
      <c r="D73" s="156"/>
      <c r="E73" s="156"/>
      <c r="F73" s="156"/>
      <c r="G73" s="156"/>
      <c r="H73" s="50"/>
      <c r="I73" s="160"/>
      <c r="J73" s="160"/>
      <c r="K73" s="160"/>
      <c r="L73" s="160"/>
      <c r="M73" s="160"/>
      <c r="N73" s="160"/>
      <c r="O73" s="160"/>
      <c r="P73" s="14"/>
      <c r="Q73" s="10"/>
      <c r="AA73" s="6"/>
    </row>
    <row r="74" spans="1:27">
      <c r="A74" s="5"/>
      <c r="B74" s="37" t="s">
        <v>29</v>
      </c>
      <c r="C74" s="211">
        <f ca="1">TODAY()</f>
        <v>44912</v>
      </c>
      <c r="D74" s="212"/>
      <c r="E74" s="212"/>
      <c r="F74" s="10"/>
      <c r="I74" s="37" t="s">
        <v>29</v>
      </c>
      <c r="J74" s="10"/>
      <c r="K74" s="211">
        <f ca="1">C74</f>
        <v>44912</v>
      </c>
      <c r="L74" s="211"/>
      <c r="M74" s="211"/>
      <c r="N74" s="211"/>
      <c r="O74" s="211"/>
      <c r="P74" s="38"/>
      <c r="Q74" s="10"/>
      <c r="AA74" s="6"/>
    </row>
    <row r="75" spans="1:27">
      <c r="A75" s="5"/>
      <c r="B75" s="72"/>
      <c r="C75" s="213"/>
      <c r="D75" s="213"/>
      <c r="E75" s="213"/>
      <c r="F75" s="10"/>
      <c r="G75" s="10"/>
      <c r="H75" s="10"/>
      <c r="I75" s="72"/>
      <c r="J75" s="72"/>
      <c r="K75" s="213"/>
      <c r="L75" s="213"/>
      <c r="M75" s="213"/>
      <c r="N75" s="213"/>
      <c r="O75" s="213"/>
      <c r="P75" s="10"/>
      <c r="Q75" s="10"/>
      <c r="R75" s="214">
        <f ca="1">IF(X60=0,IF(C74=0,"",C74),"")</f>
        <v>44912</v>
      </c>
      <c r="S75" s="215"/>
      <c r="T75" s="215"/>
      <c r="U75" s="215"/>
      <c r="V75" s="215"/>
      <c r="W75" s="215"/>
      <c r="X75" s="215"/>
      <c r="Y75" s="215"/>
      <c r="Z75" s="215"/>
      <c r="AA75" s="6"/>
    </row>
    <row r="76" spans="1:27" ht="17.25" customHeight="1" thickBot="1">
      <c r="A76" s="7"/>
      <c r="B76" s="205" t="s">
        <v>30</v>
      </c>
      <c r="C76" s="205"/>
      <c r="D76" s="205"/>
      <c r="E76" s="205"/>
      <c r="F76" s="35"/>
      <c r="G76" s="39"/>
      <c r="H76" s="39"/>
      <c r="I76" s="206" t="s">
        <v>62</v>
      </c>
      <c r="J76" s="207"/>
      <c r="K76" s="207"/>
      <c r="L76" s="207"/>
      <c r="M76" s="207"/>
      <c r="N76" s="207"/>
      <c r="O76" s="207"/>
      <c r="P76" s="40"/>
      <c r="Q76" s="35"/>
      <c r="R76" s="205" t="str">
        <f>IF(X60=0,"","Betrag bar erhalten / Unterschrift Dienstreisender")</f>
        <v/>
      </c>
      <c r="S76" s="205"/>
      <c r="T76" s="205"/>
      <c r="U76" s="205"/>
      <c r="V76" s="205"/>
      <c r="W76" s="205"/>
      <c r="X76" s="205"/>
      <c r="Y76" s="205"/>
      <c r="Z76" s="205"/>
      <c r="AA76" s="8"/>
    </row>
  </sheetData>
  <sheetProtection selectLockedCells="1"/>
  <mergeCells count="98">
    <mergeCell ref="B76:E76"/>
    <mergeCell ref="I76:O76"/>
    <mergeCell ref="R76:Z76"/>
    <mergeCell ref="A66:AA66"/>
    <mergeCell ref="I67:O70"/>
    <mergeCell ref="R67:Z68"/>
    <mergeCell ref="B68:G70"/>
    <mergeCell ref="R69:Z70"/>
    <mergeCell ref="B71:G73"/>
    <mergeCell ref="I71:O73"/>
    <mergeCell ref="R71:Z72"/>
    <mergeCell ref="C74:E74"/>
    <mergeCell ref="K74:O74"/>
    <mergeCell ref="C75:E75"/>
    <mergeCell ref="K75:O75"/>
    <mergeCell ref="R75:Z75"/>
    <mergeCell ref="A65:AA65"/>
    <mergeCell ref="A55:AA55"/>
    <mergeCell ref="X56:Y56"/>
    <mergeCell ref="B58:L58"/>
    <mergeCell ref="B60:L60"/>
    <mergeCell ref="X60:Y60"/>
    <mergeCell ref="B62:L62"/>
    <mergeCell ref="B64:L64"/>
    <mergeCell ref="B59:L59"/>
    <mergeCell ref="B61:L61"/>
    <mergeCell ref="B63:L63"/>
    <mergeCell ref="B57:L57"/>
    <mergeCell ref="B56:L56"/>
    <mergeCell ref="X50:Y50"/>
    <mergeCell ref="A51:AA51"/>
    <mergeCell ref="X52:Y52"/>
    <mergeCell ref="A53:AA53"/>
    <mergeCell ref="H54:U54"/>
    <mergeCell ref="X54:Y54"/>
    <mergeCell ref="R45:T45"/>
    <mergeCell ref="R46:T46"/>
    <mergeCell ref="X46:Y46"/>
    <mergeCell ref="A47:AA47"/>
    <mergeCell ref="K48:L48"/>
    <mergeCell ref="M48:N48"/>
    <mergeCell ref="O48:P48"/>
    <mergeCell ref="R48:V49"/>
    <mergeCell ref="X48:Y48"/>
    <mergeCell ref="X44:Y44"/>
    <mergeCell ref="B35:D36"/>
    <mergeCell ref="H35:L36"/>
    <mergeCell ref="O35:V36"/>
    <mergeCell ref="Y35:AA36"/>
    <mergeCell ref="B38:B39"/>
    <mergeCell ref="D38:L38"/>
    <mergeCell ref="M38:Q39"/>
    <mergeCell ref="R38:Z38"/>
    <mergeCell ref="D39:L39"/>
    <mergeCell ref="R39:Z39"/>
    <mergeCell ref="D40:L40"/>
    <mergeCell ref="R40:Z40"/>
    <mergeCell ref="A41:AA41"/>
    <mergeCell ref="B42:C42"/>
    <mergeCell ref="G42:Z42"/>
    <mergeCell ref="K29:L29"/>
    <mergeCell ref="N29:Q29"/>
    <mergeCell ref="W29:Y29"/>
    <mergeCell ref="W30:Y31"/>
    <mergeCell ref="B33:D34"/>
    <mergeCell ref="H33:L34"/>
    <mergeCell ref="O33:V34"/>
    <mergeCell ref="Y33:AA34"/>
    <mergeCell ref="G25:I25"/>
    <mergeCell ref="N25:Q25"/>
    <mergeCell ref="T25:V25"/>
    <mergeCell ref="X25:Y25"/>
    <mergeCell ref="B26:D27"/>
    <mergeCell ref="K27:L27"/>
    <mergeCell ref="X27:Y27"/>
    <mergeCell ref="B19:C19"/>
    <mergeCell ref="D19:F19"/>
    <mergeCell ref="G19:Z19"/>
    <mergeCell ref="G21:Z21"/>
    <mergeCell ref="G23:J23"/>
    <mergeCell ref="L23:Q23"/>
    <mergeCell ref="T23:U23"/>
    <mergeCell ref="X23:Y23"/>
    <mergeCell ref="T1:Z2"/>
    <mergeCell ref="E3:Z4"/>
    <mergeCell ref="E5:Z8"/>
    <mergeCell ref="C11:F11"/>
    <mergeCell ref="G11:I11"/>
    <mergeCell ref="J11:M11"/>
    <mergeCell ref="N11:Q11"/>
    <mergeCell ref="R11:Z11"/>
    <mergeCell ref="B12:B14"/>
    <mergeCell ref="C14:V14"/>
    <mergeCell ref="C16:F16"/>
    <mergeCell ref="G16:I16"/>
    <mergeCell ref="J16:M16"/>
    <mergeCell ref="N16:Q16"/>
    <mergeCell ref="R16:Z16"/>
  </mergeCells>
  <conditionalFormatting sqref="H54 L46 K48 O48 X44 X50 X52 X54 X60:Y60 G42">
    <cfRule type="cellIs" dxfId="3" priority="1" operator="equal">
      <formula>""</formula>
    </cfRule>
  </conditionalFormatting>
  <pageMargins left="0.98425196850393704" right="0.39370078740157483" top="0.59055118110236227" bottom="0.59055118110236227" header="0.31496062992125984" footer="0.31496062992125984"/>
  <pageSetup paperSize="9" orientation="portrait" r:id="rId1"/>
  <headerFooter>
    <oddFooter>&amp;L&amp;8TaekwonDo - Dojang Bautzen e.V. Februar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C70"/>
  <sheetViews>
    <sheetView showGridLines="0" tabSelected="1" showRuler="0" zoomScaleNormal="100" zoomScalePageLayoutView="150" workbookViewId="0">
      <selection activeCell="C11" sqref="C11:F11"/>
    </sheetView>
  </sheetViews>
  <sheetFormatPr baseColWidth="10" defaultColWidth="11.44140625" defaultRowHeight="13.2"/>
  <cols>
    <col min="1" max="1" width="0.88671875" customWidth="1"/>
    <col min="2" max="2" width="7.109375" customWidth="1"/>
    <col min="3" max="3" width="6.6640625" customWidth="1"/>
    <col min="4" max="4" width="5.109375" customWidth="1"/>
    <col min="5" max="5" width="3.33203125" customWidth="1"/>
    <col min="6" max="6" width="2.5546875" customWidth="1"/>
    <col min="7" max="7" width="1.44140625" customWidth="1"/>
    <col min="8" max="8" width="3.33203125" customWidth="1"/>
    <col min="9" max="9" width="4.109375" customWidth="1"/>
    <col min="10" max="10" width="2.5546875" customWidth="1"/>
    <col min="11" max="11" width="1" customWidth="1"/>
    <col min="12" max="12" width="8.109375" customWidth="1"/>
    <col min="13" max="13" width="2.5546875" customWidth="1"/>
    <col min="14" max="14" width="0.88671875" customWidth="1"/>
    <col min="15" max="16" width="3.6640625" customWidth="1"/>
    <col min="17" max="17" width="1.109375" customWidth="1"/>
    <col min="18" max="19" width="2.5546875" customWidth="1"/>
    <col min="20" max="20" width="3" customWidth="1"/>
    <col min="21" max="21" width="0.6640625" customWidth="1"/>
    <col min="22" max="22" width="5.44140625" customWidth="1"/>
    <col min="23" max="23" width="2.5546875" customWidth="1"/>
    <col min="24" max="24" width="2" customWidth="1"/>
    <col min="25" max="25" width="7.109375" customWidth="1"/>
    <col min="26" max="26" width="3.5546875" customWidth="1"/>
    <col min="27" max="27" width="0.88671875" customWidth="1"/>
    <col min="28" max="28" width="2.6640625" customWidth="1"/>
  </cols>
  <sheetData>
    <row r="1" spans="1:27">
      <c r="A1" s="1"/>
      <c r="T1" s="90"/>
      <c r="U1" s="91"/>
      <c r="V1" s="91"/>
      <c r="W1" s="91"/>
      <c r="X1" s="91"/>
      <c r="Y1" s="91"/>
      <c r="Z1" s="92"/>
    </row>
    <row r="2" spans="1:27" ht="12.75" customHeight="1">
      <c r="T2" s="93"/>
      <c r="U2" s="94"/>
      <c r="V2" s="94"/>
      <c r="W2" s="94"/>
      <c r="X2" s="94"/>
      <c r="Y2" s="94"/>
      <c r="Z2" s="95"/>
    </row>
    <row r="3" spans="1:27" ht="12.75" customHeight="1">
      <c r="E3" s="96" t="s">
        <v>60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7" ht="12.75" customHeight="1"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ht="12.75" customHeight="1">
      <c r="E5" s="97" t="s">
        <v>64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7" ht="12.75" customHeight="1"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7" ht="12.75" customHeight="1"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ht="12.75" customHeight="1"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7" ht="12" customHeight="1" thickBot="1"/>
    <row r="10" spans="1:27" ht="7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</row>
    <row r="11" spans="1:27" s="30" customFormat="1">
      <c r="A11" s="27"/>
      <c r="B11" s="82" t="s">
        <v>69</v>
      </c>
      <c r="C11" s="98"/>
      <c r="D11" s="98"/>
      <c r="E11" s="98"/>
      <c r="F11" s="98"/>
      <c r="G11" s="146" t="s">
        <v>71</v>
      </c>
      <c r="H11" s="99"/>
      <c r="I11" s="99"/>
      <c r="J11" s="98"/>
      <c r="K11" s="98"/>
      <c r="L11" s="98"/>
      <c r="M11" s="98"/>
      <c r="N11" s="146" t="s">
        <v>72</v>
      </c>
      <c r="O11" s="99"/>
      <c r="P11" s="99"/>
      <c r="Q11" s="99"/>
      <c r="R11" s="98"/>
      <c r="S11" s="98"/>
      <c r="T11" s="98"/>
      <c r="U11" s="98"/>
      <c r="V11" s="98"/>
      <c r="W11" s="98"/>
      <c r="X11" s="98"/>
      <c r="Y11" s="98"/>
      <c r="Z11" s="98"/>
      <c r="AA11" s="29"/>
    </row>
    <row r="12" spans="1:27" ht="4.5" customHeight="1">
      <c r="A12" s="5"/>
      <c r="B12" s="85" t="s">
        <v>70</v>
      </c>
      <c r="AA12" s="6"/>
    </row>
    <row r="13" spans="1:27" ht="2.25" customHeight="1">
      <c r="A13" s="5"/>
      <c r="B13" s="85"/>
      <c r="AA13" s="6"/>
    </row>
    <row r="14" spans="1:27" s="30" customFormat="1">
      <c r="A14" s="27"/>
      <c r="B14" s="85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AA14" s="29"/>
    </row>
    <row r="15" spans="1:27" ht="7.5" customHeight="1">
      <c r="A15" s="5"/>
      <c r="AA15" s="6"/>
    </row>
    <row r="16" spans="1:27" s="30" customFormat="1">
      <c r="A16" s="27"/>
      <c r="B16" s="82" t="s">
        <v>66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9"/>
      <c r="T16" s="89"/>
      <c r="U16" s="216"/>
      <c r="V16" s="216"/>
      <c r="W16" s="216"/>
      <c r="X16" s="216"/>
      <c r="Y16" s="216"/>
      <c r="Z16" s="216"/>
      <c r="AA16" s="29"/>
    </row>
    <row r="17" spans="1:29" ht="7.5" customHeight="1" thickBo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"/>
    </row>
    <row r="18" spans="1:29" ht="6.75" customHeight="1" thickBo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</row>
    <row r="19" spans="1:29" s="30" customFormat="1" ht="16.2" thickBot="1">
      <c r="A19" s="27"/>
      <c r="B19" s="105" t="s">
        <v>0</v>
      </c>
      <c r="C19" s="106"/>
      <c r="D19" s="107" t="s">
        <v>73</v>
      </c>
      <c r="E19" s="108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29"/>
    </row>
    <row r="20" spans="1:29" ht="4.5" customHeight="1">
      <c r="A20" s="5"/>
      <c r="AA20" s="6"/>
    </row>
    <row r="21" spans="1:29" s="30" customFormat="1">
      <c r="A21" s="27"/>
      <c r="B21" s="54" t="s">
        <v>74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29"/>
    </row>
    <row r="22" spans="1:29" ht="4.5" customHeight="1" thickBot="1">
      <c r="A22" s="5"/>
      <c r="AA22" s="6"/>
    </row>
    <row r="23" spans="1:29" s="30" customFormat="1" ht="13.8" thickBot="1">
      <c r="A23" s="27"/>
      <c r="B23" s="54" t="s">
        <v>75</v>
      </c>
      <c r="F23" s="112"/>
      <c r="G23" s="112"/>
      <c r="H23" s="112"/>
      <c r="I23" s="112"/>
      <c r="J23" s="112"/>
      <c r="K23" s="55"/>
      <c r="L23" s="108" t="s">
        <v>46</v>
      </c>
      <c r="M23" s="108"/>
      <c r="N23" s="108"/>
      <c r="O23" s="108"/>
      <c r="P23" s="108"/>
      <c r="Q23" s="108"/>
      <c r="R23" s="56"/>
      <c r="S23" s="42"/>
      <c r="T23" s="110" t="s">
        <v>47</v>
      </c>
      <c r="U23" s="111"/>
      <c r="W23" s="42" t="s">
        <v>57</v>
      </c>
      <c r="X23" s="110" t="s">
        <v>49</v>
      </c>
      <c r="Y23" s="111"/>
      <c r="Z23" s="70"/>
      <c r="AA23" s="29"/>
    </row>
    <row r="24" spans="1:29" ht="7.5" customHeight="1">
      <c r="A24" s="5"/>
      <c r="AA24" s="6"/>
    </row>
    <row r="25" spans="1:29" s="30" customFormat="1">
      <c r="A25" s="27"/>
      <c r="B25" s="54" t="s">
        <v>76</v>
      </c>
      <c r="E25" s="57" t="s">
        <v>6</v>
      </c>
      <c r="G25" s="115"/>
      <c r="H25" s="115"/>
      <c r="I25" s="115"/>
      <c r="L25" s="69"/>
      <c r="M25" s="57" t="s">
        <v>8</v>
      </c>
      <c r="N25" s="108" t="s">
        <v>9</v>
      </c>
      <c r="O25" s="108"/>
      <c r="P25" s="108"/>
      <c r="Q25" s="108"/>
      <c r="R25" s="57" t="s">
        <v>6</v>
      </c>
      <c r="T25" s="115"/>
      <c r="U25" s="115"/>
      <c r="V25" s="115"/>
      <c r="X25" s="100"/>
      <c r="Y25" s="101"/>
      <c r="Z25" s="57" t="s">
        <v>8</v>
      </c>
      <c r="AA25" s="29"/>
    </row>
    <row r="26" spans="1:29" s="30" customFormat="1" ht="9.75" customHeight="1" thickBot="1">
      <c r="A26" s="27"/>
      <c r="B26" s="102" t="s">
        <v>37</v>
      </c>
      <c r="C26" s="102"/>
      <c r="D26" s="102"/>
      <c r="R26" s="58"/>
      <c r="AA26" s="29"/>
    </row>
    <row r="27" spans="1:29" s="30" customFormat="1" ht="13.8" thickBot="1">
      <c r="A27" s="27"/>
      <c r="B27" s="102"/>
      <c r="C27" s="102"/>
      <c r="D27" s="102"/>
      <c r="E27" s="57" t="s">
        <v>7</v>
      </c>
      <c r="F27" s="42" t="s">
        <v>57</v>
      </c>
      <c r="G27" s="57" t="s">
        <v>16</v>
      </c>
      <c r="H27" s="57"/>
      <c r="I27" s="57"/>
      <c r="J27" s="42"/>
      <c r="K27" s="103" t="s">
        <v>17</v>
      </c>
      <c r="L27" s="104"/>
      <c r="R27" s="57" t="s">
        <v>10</v>
      </c>
      <c r="S27" s="42" t="s">
        <v>57</v>
      </c>
      <c r="T27" s="68" t="s">
        <v>16</v>
      </c>
      <c r="U27" s="57"/>
      <c r="V27" s="57"/>
      <c r="W27" s="42"/>
      <c r="X27" s="103" t="s">
        <v>17</v>
      </c>
      <c r="Y27" s="104"/>
      <c r="AA27" s="29"/>
    </row>
    <row r="28" spans="1:29" ht="4.5" customHeight="1" thickBot="1">
      <c r="A28" s="5"/>
      <c r="AA28" s="6"/>
    </row>
    <row r="29" spans="1:29" s="30" customFormat="1" ht="13.8" thickBot="1">
      <c r="A29" s="27"/>
      <c r="B29" s="74" t="s">
        <v>77</v>
      </c>
      <c r="F29" s="42"/>
      <c r="G29" s="57" t="s">
        <v>48</v>
      </c>
      <c r="H29" s="57"/>
      <c r="I29" s="57"/>
      <c r="J29" s="42"/>
      <c r="K29" s="103" t="s">
        <v>12</v>
      </c>
      <c r="L29" s="116"/>
      <c r="M29" s="42"/>
      <c r="N29" s="103" t="s">
        <v>13</v>
      </c>
      <c r="O29" s="104"/>
      <c r="P29" s="104"/>
      <c r="Q29" s="116"/>
      <c r="R29" s="42" t="s">
        <v>57</v>
      </c>
      <c r="S29" s="57" t="s">
        <v>14</v>
      </c>
      <c r="T29" s="57"/>
      <c r="W29" s="42"/>
      <c r="X29" s="57" t="s">
        <v>15</v>
      </c>
      <c r="Y29" s="57"/>
      <c r="AA29" s="29"/>
    </row>
    <row r="30" spans="1:29" s="30" customFormat="1" ht="4.5" customHeight="1">
      <c r="A30" s="27"/>
      <c r="W30" s="119"/>
      <c r="X30" s="119"/>
      <c r="Y30" s="119"/>
      <c r="AA30" s="29"/>
    </row>
    <row r="31" spans="1:29" ht="7.5" customHeight="1">
      <c r="A31" s="5"/>
      <c r="B31" s="84"/>
      <c r="C31" s="84"/>
      <c r="D31" s="84"/>
      <c r="H31" s="65"/>
      <c r="I31" s="65"/>
      <c r="J31" s="65"/>
      <c r="K31" s="65"/>
      <c r="L31" s="65"/>
      <c r="O31" s="66"/>
      <c r="P31" s="66"/>
      <c r="Q31" s="66"/>
      <c r="R31" s="66"/>
      <c r="S31" s="66"/>
      <c r="T31" s="66"/>
      <c r="U31" s="66"/>
      <c r="V31" s="66"/>
      <c r="Y31" s="66"/>
      <c r="Z31" s="66"/>
      <c r="AA31" s="67"/>
    </row>
    <row r="32" spans="1:29" ht="12.75" customHeight="1">
      <c r="A32" s="5"/>
      <c r="B32" s="125" t="str">
        <f>IF(OR(R11="Vorsitzender",R11="stellvertretender Vorsitzender",R11="Schatzmeister",R11="Jugendwart")=TRUE,"","beantragt")</f>
        <v>beantragt</v>
      </c>
      <c r="C32" s="71" t="str">
        <f>IF(OR(R11="Vorsitzender",R11="stellvertretender Vorsitzender",R11="Schatzmeister",R11="Jugendwart")=TRUE,"","Datum:")</f>
        <v>Datum:</v>
      </c>
      <c r="D32" s="131">
        <f ca="1">IF(OR(R11="Vorsitzender",R11="stellvertretender Vorsitzender",R11="Schatzmeister",R11="Schatzmeisterin",R11="Jugendwart",R11="Jugendwartin",R11="Objektwart",R11="Referentin Öffentlichkeitsarbeit",R11="Kassenwartin")=TRUE,"",AC32)</f>
        <v>44912</v>
      </c>
      <c r="E32" s="131"/>
      <c r="F32" s="131"/>
      <c r="G32" s="131"/>
      <c r="H32" s="131"/>
      <c r="I32" s="131"/>
      <c r="J32" s="131"/>
      <c r="K32" s="131"/>
      <c r="L32" s="131"/>
      <c r="M32" s="126" t="str">
        <f>IF(OR(R11="Vorsitzender",R11="stellvertretender Vorsitzender",R11="Schatzmeister",R11="Jugendwart")=TRUE,"","genehmigt wie beantragt")</f>
        <v>genehmigt wie beantragt</v>
      </c>
      <c r="N32" s="126"/>
      <c r="O32" s="126"/>
      <c r="P32" s="126"/>
      <c r="Q32" s="126"/>
      <c r="R32" s="133">
        <f ca="1">IF(OR(R11="Vorsitzender",R11="stellvertretender Vorsitzender",R11="Schatzmeister",R11="Schatzmeisterin",R11="Jugendwart",R11="Jugendwartin",R11="Objektwart",R11="Referentin Öffentlichkeitsarbeit",R11="Kassenwartin")=TRUE,"",D32)</f>
        <v>44912</v>
      </c>
      <c r="S32" s="133"/>
      <c r="T32" s="133"/>
      <c r="U32" s="133"/>
      <c r="V32" s="133"/>
      <c r="W32" s="133"/>
      <c r="X32" s="133"/>
      <c r="Y32" s="133"/>
      <c r="Z32" s="133"/>
      <c r="AA32" s="67"/>
      <c r="AC32" s="83">
        <f ca="1">TODAY()</f>
        <v>44912</v>
      </c>
    </row>
    <row r="33" spans="1:27" ht="12.75" customHeight="1">
      <c r="A33" s="5"/>
      <c r="B33" s="125"/>
      <c r="C33" s="71"/>
      <c r="D33" s="132"/>
      <c r="E33" s="132"/>
      <c r="F33" s="132"/>
      <c r="G33" s="132"/>
      <c r="H33" s="132"/>
      <c r="I33" s="132"/>
      <c r="J33" s="132"/>
      <c r="K33" s="132"/>
      <c r="L33" s="132"/>
      <c r="M33" s="126"/>
      <c r="N33" s="126"/>
      <c r="O33" s="126"/>
      <c r="P33" s="126"/>
      <c r="Q33" s="126"/>
      <c r="R33" s="134"/>
      <c r="S33" s="134"/>
      <c r="T33" s="134"/>
      <c r="U33" s="134"/>
      <c r="V33" s="134"/>
      <c r="W33" s="134"/>
      <c r="X33" s="134"/>
      <c r="Y33" s="134"/>
      <c r="Z33" s="134"/>
      <c r="AA33" s="67"/>
    </row>
    <row r="34" spans="1:27" ht="17.25" customHeight="1" thickBot="1">
      <c r="A34" s="7"/>
      <c r="B34" s="9"/>
      <c r="C34" s="9"/>
      <c r="D34" s="127" t="str">
        <f>IF(OR(R11="Vorsitzender",R11="stellvertretender Vorsitzender",R11="Schatzmeister",R11="Jugendwart")=TRUE,"","Unterschrift Dienstreisender")</f>
        <v>Unterschrift Dienstreisender</v>
      </c>
      <c r="E34" s="127"/>
      <c r="F34" s="127"/>
      <c r="G34" s="127"/>
      <c r="H34" s="127"/>
      <c r="I34" s="127"/>
      <c r="J34" s="127"/>
      <c r="K34" s="127"/>
      <c r="L34" s="127"/>
      <c r="M34" s="9"/>
      <c r="N34" s="9"/>
      <c r="O34" s="9"/>
      <c r="P34" s="9"/>
      <c r="Q34" s="9"/>
      <c r="R34" s="127" t="str">
        <f>IF(OR(R11="Vorsitzender",R11="stellvertretender Vorsitzender",R11="Schatzmeisterin",R11="Jugendwart")=TRUE,"",IF(AND(R40=0.15,W23="X",R29="X")=TRUE,"Unterschrift Vorstandsmitglied","Unterschrift Vorsitzender oder Schatzmeisterin"))</f>
        <v>Unterschrift Vorsitzender oder Schatzmeisterin</v>
      </c>
      <c r="S34" s="127"/>
      <c r="T34" s="127"/>
      <c r="U34" s="127"/>
      <c r="V34" s="127"/>
      <c r="W34" s="127"/>
      <c r="X34" s="127"/>
      <c r="Y34" s="127"/>
      <c r="Z34" s="127"/>
      <c r="AA34" s="8"/>
    </row>
    <row r="35" spans="1:27" ht="7.5" customHeight="1" thickBot="1">
      <c r="A35" s="176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77"/>
    </row>
    <row r="36" spans="1:27" s="30" customFormat="1" ht="27" customHeight="1" thickBot="1">
      <c r="A36" s="27"/>
      <c r="B36" s="105" t="s">
        <v>5</v>
      </c>
      <c r="C36" s="106"/>
      <c r="E36" s="59"/>
      <c r="F36" s="53" t="s">
        <v>20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29"/>
    </row>
    <row r="37" spans="1:27" ht="4.5" customHeight="1">
      <c r="A37" s="5"/>
      <c r="AA37" s="6"/>
    </row>
    <row r="38" spans="1:27">
      <c r="A38" s="5"/>
      <c r="B38" s="73" t="s">
        <v>78</v>
      </c>
      <c r="C38" s="10"/>
      <c r="D38" s="62" t="s">
        <v>59</v>
      </c>
      <c r="E38" s="12"/>
      <c r="F38" s="12"/>
      <c r="G38" s="12"/>
      <c r="H38" s="12"/>
      <c r="I38" s="12"/>
      <c r="J38" s="12"/>
      <c r="K38" s="12"/>
      <c r="L38" s="15"/>
      <c r="M38" s="13"/>
      <c r="N38" s="15"/>
      <c r="O38" s="15"/>
      <c r="P38" s="15"/>
      <c r="Q38" s="14"/>
      <c r="R38" s="61"/>
      <c r="S38" s="15"/>
      <c r="T38" s="15"/>
      <c r="U38" s="15"/>
      <c r="V38" s="15"/>
      <c r="W38" s="16" t="s">
        <v>35</v>
      </c>
      <c r="X38" s="171"/>
      <c r="Y38" s="171"/>
      <c r="Z38" s="17" t="s">
        <v>25</v>
      </c>
      <c r="AA38" s="6"/>
    </row>
    <row r="39" spans="1:27" ht="9" customHeight="1">
      <c r="A39" s="5"/>
      <c r="B39" s="10"/>
      <c r="C39" s="10"/>
      <c r="D39" s="12"/>
      <c r="E39" s="12"/>
      <c r="F39" s="12"/>
      <c r="G39" s="12"/>
      <c r="H39" s="12"/>
      <c r="I39" s="12"/>
      <c r="J39" s="12"/>
      <c r="K39" s="12"/>
      <c r="L39" s="60" t="s">
        <v>34</v>
      </c>
      <c r="M39" s="13"/>
      <c r="N39" s="15"/>
      <c r="O39" s="15"/>
      <c r="P39" s="15"/>
      <c r="Q39" s="14"/>
      <c r="R39" s="179" t="s">
        <v>39</v>
      </c>
      <c r="S39" s="180"/>
      <c r="T39" s="180"/>
      <c r="U39" s="15"/>
      <c r="V39" s="15"/>
      <c r="W39" s="18"/>
      <c r="X39" s="19"/>
      <c r="Y39" s="13"/>
      <c r="Z39" s="17"/>
      <c r="AA39" s="6"/>
    </row>
    <row r="40" spans="1:27">
      <c r="A40" s="5"/>
      <c r="B40" s="10"/>
      <c r="C40" s="10"/>
      <c r="D40" s="11" t="s">
        <v>22</v>
      </c>
      <c r="E40" s="12"/>
      <c r="F40" s="12"/>
      <c r="G40" s="12"/>
      <c r="H40" s="12"/>
      <c r="I40" s="12"/>
      <c r="J40" s="12"/>
      <c r="K40" s="12"/>
      <c r="L40" s="52"/>
      <c r="M40" s="20" t="s">
        <v>38</v>
      </c>
      <c r="N40" s="21"/>
      <c r="O40" s="21"/>
      <c r="P40" s="21"/>
      <c r="Q40" s="22"/>
      <c r="R40" s="181">
        <v>0.3</v>
      </c>
      <c r="S40" s="182"/>
      <c r="T40" s="183"/>
      <c r="U40" s="13"/>
      <c r="V40" s="15"/>
      <c r="W40" s="23" t="s">
        <v>35</v>
      </c>
      <c r="X40" s="184">
        <f>IF(R29="x",IF(L40*R40&gt;200,200,L40*R40),0)</f>
        <v>0</v>
      </c>
      <c r="Y40" s="184"/>
      <c r="Z40" s="17" t="s">
        <v>25</v>
      </c>
      <c r="AA40" s="6"/>
    </row>
    <row r="41" spans="1:27" ht="9" customHeight="1">
      <c r="A41" s="185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86"/>
    </row>
    <row r="42" spans="1:27" ht="12.75" customHeight="1">
      <c r="A42" s="5"/>
      <c r="B42" s="73" t="s">
        <v>79</v>
      </c>
      <c r="C42" s="10"/>
      <c r="D42" s="11" t="s">
        <v>24</v>
      </c>
      <c r="E42" s="12"/>
      <c r="F42" s="12"/>
      <c r="G42" s="12"/>
      <c r="H42" s="12"/>
      <c r="I42" s="12"/>
      <c r="J42" s="12"/>
      <c r="K42" s="187"/>
      <c r="L42" s="188"/>
      <c r="M42" s="189" t="s">
        <v>36</v>
      </c>
      <c r="N42" s="136"/>
      <c r="O42" s="190"/>
      <c r="P42" s="191"/>
      <c r="Q42" s="24"/>
      <c r="R42" s="143" t="s">
        <v>58</v>
      </c>
      <c r="S42" s="143"/>
      <c r="T42" s="143"/>
      <c r="U42" s="143"/>
      <c r="V42" s="143"/>
      <c r="W42" s="16" t="s">
        <v>35</v>
      </c>
      <c r="X42" s="192">
        <f>IF(COUNTA(S23,G25,L25,T25,X25)=5,IF(K42-O42&gt;70,70,K42-O42),0)</f>
        <v>0</v>
      </c>
      <c r="Y42" s="192"/>
      <c r="Z42" s="17" t="s">
        <v>25</v>
      </c>
      <c r="AA42" s="6"/>
    </row>
    <row r="43" spans="1:27" ht="9" customHeight="1">
      <c r="A43" s="5"/>
      <c r="Q43" s="25"/>
      <c r="R43" s="143"/>
      <c r="S43" s="143"/>
      <c r="T43" s="143"/>
      <c r="U43" s="143"/>
      <c r="V43" s="143"/>
      <c r="Z43" s="26"/>
      <c r="AA43" s="6"/>
    </row>
    <row r="44" spans="1:27" s="30" customFormat="1" ht="12.75" customHeight="1">
      <c r="A44" s="27"/>
      <c r="B44" s="28"/>
      <c r="C44" s="28"/>
      <c r="D44" s="11" t="s">
        <v>40</v>
      </c>
      <c r="E44" s="28"/>
      <c r="F44" s="28"/>
      <c r="G44" s="28"/>
      <c r="H44" s="28"/>
      <c r="I44" s="28"/>
      <c r="J44" s="28"/>
      <c r="K44" s="75"/>
      <c r="L44" s="75"/>
      <c r="M44" s="17"/>
      <c r="N44" s="28"/>
      <c r="O44" s="28"/>
      <c r="P44" s="28"/>
      <c r="Q44" s="28"/>
      <c r="R44" s="28"/>
      <c r="S44" s="28"/>
      <c r="T44" s="28"/>
      <c r="U44" s="28"/>
      <c r="V44" s="28"/>
      <c r="W44" s="16" t="s">
        <v>35</v>
      </c>
      <c r="X44" s="171"/>
      <c r="Y44" s="171"/>
      <c r="Z44" s="17" t="s">
        <v>25</v>
      </c>
      <c r="AA44" s="29"/>
    </row>
    <row r="45" spans="1:27" s="30" customFormat="1" ht="9" customHeight="1">
      <c r="A45" s="193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94"/>
    </row>
    <row r="46" spans="1:27" s="30" customFormat="1" ht="12.75" customHeight="1">
      <c r="A46" s="27"/>
      <c r="B46" s="28"/>
      <c r="C46" s="28"/>
      <c r="D46" s="11" t="s">
        <v>41</v>
      </c>
      <c r="E46" s="28"/>
      <c r="F46" s="28"/>
      <c r="G46" s="28"/>
      <c r="H46" s="28"/>
      <c r="I46" s="28"/>
      <c r="J46" s="28"/>
      <c r="K46" s="28"/>
      <c r="L46" s="28"/>
      <c r="M46" s="17"/>
      <c r="N46" s="28"/>
      <c r="O46" s="28"/>
      <c r="P46" s="28"/>
      <c r="Q46" s="28"/>
      <c r="R46" s="28"/>
      <c r="S46" s="28"/>
      <c r="T46" s="28"/>
      <c r="U46" s="28"/>
      <c r="V46" s="28"/>
      <c r="W46" s="16" t="s">
        <v>35</v>
      </c>
      <c r="X46" s="171"/>
      <c r="Y46" s="171"/>
      <c r="Z46" s="17" t="s">
        <v>25</v>
      </c>
      <c r="AA46" s="29"/>
    </row>
    <row r="47" spans="1:27" s="30" customFormat="1" ht="9" customHeight="1">
      <c r="A47" s="193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94"/>
    </row>
    <row r="48" spans="1:27" s="30" customFormat="1" ht="12.75" customHeight="1">
      <c r="A48" s="27"/>
      <c r="B48" s="28"/>
      <c r="C48" s="28"/>
      <c r="D48" s="11" t="s">
        <v>42</v>
      </c>
      <c r="E48" s="28"/>
      <c r="F48" s="28"/>
      <c r="G48" s="28"/>
      <c r="H48" s="195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28"/>
      <c r="W48" s="16" t="s">
        <v>35</v>
      </c>
      <c r="X48" s="171"/>
      <c r="Y48" s="171"/>
      <c r="Z48" s="17" t="s">
        <v>25</v>
      </c>
      <c r="AA48" s="29"/>
    </row>
    <row r="49" spans="1:27" s="30" customFormat="1" ht="9" customHeight="1" thickBot="1">
      <c r="A49" s="193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94"/>
    </row>
    <row r="50" spans="1:27" s="30" customFormat="1" ht="12.75" customHeight="1" thickBot="1">
      <c r="A50" s="27"/>
      <c r="B50" s="150" t="s">
        <v>61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28"/>
      <c r="N50" s="31"/>
      <c r="O50" s="32" t="s">
        <v>26</v>
      </c>
      <c r="P50" s="32"/>
      <c r="Q50" s="32"/>
      <c r="R50" s="33"/>
      <c r="S50" s="33"/>
      <c r="T50" s="33"/>
      <c r="U50" s="33"/>
      <c r="V50" s="33"/>
      <c r="W50" s="33"/>
      <c r="X50" s="200">
        <f>SUM(X38:Y48)</f>
        <v>0</v>
      </c>
      <c r="Y50" s="200"/>
      <c r="Z50" s="34" t="s">
        <v>25</v>
      </c>
      <c r="AA50" s="6"/>
    </row>
    <row r="51" spans="1:27" s="30" customFormat="1" ht="7.5" customHeight="1">
      <c r="A51" s="27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AA51" s="29"/>
    </row>
    <row r="52" spans="1:27" ht="12.75" customHeight="1" thickBot="1">
      <c r="A52" s="5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6"/>
    </row>
    <row r="53" spans="1:27" ht="4.5" customHeight="1">
      <c r="A53" s="5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6"/>
      <c r="N53" s="43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  <c r="AA53" s="6"/>
    </row>
    <row r="54" spans="1:27" ht="12.75" customHeight="1" thickBot="1">
      <c r="A54" s="5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10"/>
      <c r="N54" s="46"/>
      <c r="O54" s="47" t="s">
        <v>63</v>
      </c>
      <c r="P54" s="47"/>
      <c r="Q54" s="47"/>
      <c r="R54" s="10"/>
      <c r="S54" s="10"/>
      <c r="T54" s="10"/>
      <c r="U54" s="10"/>
      <c r="V54" s="10"/>
      <c r="W54" s="10"/>
      <c r="X54" s="202"/>
      <c r="Y54" s="202"/>
      <c r="Z54" s="51" t="s">
        <v>25</v>
      </c>
      <c r="AA54" s="6"/>
    </row>
    <row r="55" spans="1:27" ht="4.5" customHeight="1" thickTop="1" thickBot="1">
      <c r="A55" s="5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10"/>
      <c r="N55" s="48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49"/>
      <c r="AA55" s="6"/>
    </row>
    <row r="56" spans="1:27" ht="12.75" customHeight="1">
      <c r="A56" s="5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6"/>
    </row>
    <row r="57" spans="1:27" ht="4.5" customHeight="1">
      <c r="A57" s="5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AA57" s="6"/>
    </row>
    <row r="58" spans="1:27" ht="12.75" customHeight="1">
      <c r="A58" s="5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6"/>
    </row>
    <row r="59" spans="1:27" ht="7.5" customHeight="1" thickBot="1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9"/>
    </row>
    <row r="60" spans="1:27" ht="7.5" customHeight="1">
      <c r="A60" s="176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77"/>
    </row>
    <row r="61" spans="1:27" ht="8.25" customHeight="1">
      <c r="A61" s="5"/>
      <c r="B61" s="50" t="s">
        <v>31</v>
      </c>
      <c r="C61" s="50"/>
      <c r="D61" s="50"/>
      <c r="E61" s="50"/>
      <c r="F61" s="50"/>
      <c r="G61" s="50"/>
      <c r="H61" s="63"/>
      <c r="I61" s="156" t="s">
        <v>32</v>
      </c>
      <c r="J61" s="156"/>
      <c r="K61" s="156"/>
      <c r="L61" s="156"/>
      <c r="M61" s="156"/>
      <c r="N61" s="156"/>
      <c r="O61" s="156"/>
      <c r="P61" s="36"/>
      <c r="Q61" s="10"/>
      <c r="R61" s="157" t="s">
        <v>27</v>
      </c>
      <c r="S61" s="157"/>
      <c r="T61" s="157"/>
      <c r="U61" s="157"/>
      <c r="V61" s="157"/>
      <c r="W61" s="157"/>
      <c r="X61" s="157"/>
      <c r="Y61" s="157"/>
      <c r="Z61" s="157"/>
      <c r="AA61" s="6"/>
    </row>
    <row r="62" spans="1:27">
      <c r="A62" s="5"/>
      <c r="B62" s="156" t="s">
        <v>43</v>
      </c>
      <c r="C62" s="156"/>
      <c r="D62" s="156"/>
      <c r="E62" s="156"/>
      <c r="F62" s="156"/>
      <c r="G62" s="156"/>
      <c r="H62" s="63"/>
      <c r="I62" s="156"/>
      <c r="J62" s="156"/>
      <c r="K62" s="156"/>
      <c r="L62" s="156"/>
      <c r="M62" s="156"/>
      <c r="N62" s="156"/>
      <c r="O62" s="156"/>
      <c r="P62" s="36"/>
      <c r="Q62" s="10"/>
      <c r="R62" s="157"/>
      <c r="S62" s="157"/>
      <c r="T62" s="157"/>
      <c r="U62" s="157"/>
      <c r="V62" s="157"/>
      <c r="W62" s="157"/>
      <c r="X62" s="157"/>
      <c r="Y62" s="157"/>
      <c r="Z62" s="157"/>
      <c r="AA62" s="6"/>
    </row>
    <row r="63" spans="1:27" ht="9" customHeight="1">
      <c r="A63" s="5"/>
      <c r="B63" s="156"/>
      <c r="C63" s="156"/>
      <c r="D63" s="156"/>
      <c r="E63" s="156"/>
      <c r="F63" s="156"/>
      <c r="G63" s="156"/>
      <c r="H63" s="64"/>
      <c r="I63" s="156"/>
      <c r="J63" s="156"/>
      <c r="K63" s="156"/>
      <c r="L63" s="156"/>
      <c r="M63" s="156"/>
      <c r="N63" s="156"/>
      <c r="O63" s="156"/>
      <c r="P63" s="36"/>
      <c r="Q63" s="10"/>
      <c r="R63" s="208" t="str">
        <f>IF(F23=0,"",F23)</f>
        <v/>
      </c>
      <c r="S63" s="209"/>
      <c r="T63" s="209"/>
      <c r="U63" s="209"/>
      <c r="V63" s="209"/>
      <c r="W63" s="209"/>
      <c r="X63" s="209"/>
      <c r="Y63" s="209"/>
      <c r="Z63" s="209"/>
      <c r="AA63" s="6"/>
    </row>
    <row r="64" spans="1:27" ht="3.75" customHeight="1">
      <c r="A64" s="5"/>
      <c r="B64" s="156"/>
      <c r="C64" s="156"/>
      <c r="D64" s="156"/>
      <c r="E64" s="156"/>
      <c r="F64" s="156"/>
      <c r="G64" s="156"/>
      <c r="H64" s="50"/>
      <c r="I64" s="156"/>
      <c r="J64" s="156"/>
      <c r="K64" s="156"/>
      <c r="L64" s="156"/>
      <c r="M64" s="156"/>
      <c r="N64" s="156"/>
      <c r="O64" s="156"/>
      <c r="P64" s="14"/>
      <c r="Q64" s="10"/>
      <c r="R64" s="210"/>
      <c r="S64" s="210"/>
      <c r="T64" s="210"/>
      <c r="U64" s="210"/>
      <c r="V64" s="210"/>
      <c r="W64" s="210"/>
      <c r="X64" s="210"/>
      <c r="Y64" s="210"/>
      <c r="Z64" s="210"/>
      <c r="AA64" s="6"/>
    </row>
    <row r="65" spans="1:27" ht="5.25" customHeight="1">
      <c r="A65" s="5"/>
      <c r="B65" s="156" t="s">
        <v>44</v>
      </c>
      <c r="C65" s="156"/>
      <c r="D65" s="156"/>
      <c r="E65" s="156"/>
      <c r="F65" s="156"/>
      <c r="G65" s="156"/>
      <c r="H65" s="50"/>
      <c r="I65" s="160" t="s">
        <v>33</v>
      </c>
      <c r="J65" s="160"/>
      <c r="K65" s="160"/>
      <c r="L65" s="160"/>
      <c r="M65" s="160"/>
      <c r="N65" s="160"/>
      <c r="O65" s="160"/>
      <c r="P65" s="14"/>
      <c r="Q65" s="10"/>
      <c r="R65" s="217" t="s">
        <v>81</v>
      </c>
      <c r="S65" s="119"/>
      <c r="T65" s="119"/>
      <c r="U65" s="119"/>
      <c r="V65" s="119"/>
      <c r="W65" s="119"/>
      <c r="X65" s="119"/>
      <c r="Y65" s="119"/>
      <c r="Z65" s="119"/>
      <c r="AA65" s="6"/>
    </row>
    <row r="66" spans="1:27" ht="5.25" customHeight="1">
      <c r="A66" s="5"/>
      <c r="B66" s="156"/>
      <c r="C66" s="156"/>
      <c r="D66" s="156"/>
      <c r="E66" s="156"/>
      <c r="F66" s="156"/>
      <c r="G66" s="156"/>
      <c r="H66" s="50"/>
      <c r="I66" s="160"/>
      <c r="J66" s="160"/>
      <c r="K66" s="160"/>
      <c r="L66" s="160"/>
      <c r="M66" s="160"/>
      <c r="N66" s="160"/>
      <c r="O66" s="160"/>
      <c r="P66" s="14"/>
      <c r="Q66" s="10"/>
      <c r="R66" s="119"/>
      <c r="S66" s="119"/>
      <c r="T66" s="119"/>
      <c r="U66" s="119"/>
      <c r="V66" s="119"/>
      <c r="W66" s="119"/>
      <c r="X66" s="119"/>
      <c r="Y66" s="119"/>
      <c r="Z66" s="119"/>
      <c r="AA66" s="6"/>
    </row>
    <row r="67" spans="1:27" ht="5.25" customHeight="1">
      <c r="A67" s="5"/>
      <c r="B67" s="156"/>
      <c r="C67" s="156"/>
      <c r="D67" s="156"/>
      <c r="E67" s="156"/>
      <c r="F67" s="156"/>
      <c r="G67" s="156"/>
      <c r="H67" s="50"/>
      <c r="I67" s="160"/>
      <c r="J67" s="160"/>
      <c r="K67" s="160"/>
      <c r="L67" s="160"/>
      <c r="M67" s="160"/>
      <c r="N67" s="160"/>
      <c r="O67" s="160"/>
      <c r="P67" s="14"/>
      <c r="Q67" s="10"/>
      <c r="AA67" s="6"/>
    </row>
    <row r="68" spans="1:27">
      <c r="A68" s="5"/>
      <c r="B68" s="37" t="s">
        <v>29</v>
      </c>
      <c r="C68" s="211" t="str">
        <f>IF(F23=0,"",F23)</f>
        <v/>
      </c>
      <c r="D68" s="212"/>
      <c r="E68" s="212"/>
      <c r="F68" s="10"/>
      <c r="I68" s="37" t="s">
        <v>29</v>
      </c>
      <c r="J68" s="10"/>
      <c r="K68" s="211" t="str">
        <f>IF(F23=0,"",F23)</f>
        <v/>
      </c>
      <c r="L68" s="211"/>
      <c r="M68" s="211"/>
      <c r="N68" s="211"/>
      <c r="O68" s="211"/>
      <c r="P68" s="38"/>
      <c r="Q68" s="10"/>
      <c r="AA68" s="6"/>
    </row>
    <row r="69" spans="1:27">
      <c r="A69" s="5"/>
      <c r="B69" s="72"/>
      <c r="C69" s="213"/>
      <c r="D69" s="213"/>
      <c r="E69" s="213"/>
      <c r="F69" s="10"/>
      <c r="G69" s="10"/>
      <c r="H69" s="10"/>
      <c r="I69" s="72"/>
      <c r="J69" s="72"/>
      <c r="K69" s="213"/>
      <c r="L69" s="213"/>
      <c r="M69" s="213"/>
      <c r="N69" s="213"/>
      <c r="O69" s="213"/>
      <c r="P69" s="10"/>
      <c r="Q69" s="10"/>
      <c r="R69" s="214" t="str">
        <f>IF(X54=0,IF(F23=0,"",F23),"")</f>
        <v/>
      </c>
      <c r="S69" s="215"/>
      <c r="T69" s="215"/>
      <c r="U69" s="215"/>
      <c r="V69" s="215"/>
      <c r="W69" s="215"/>
      <c r="X69" s="215"/>
      <c r="Y69" s="215"/>
      <c r="Z69" s="215"/>
      <c r="AA69" s="6"/>
    </row>
    <row r="70" spans="1:27" ht="17.25" customHeight="1" thickBot="1">
      <c r="A70" s="7"/>
      <c r="B70" s="205" t="s">
        <v>30</v>
      </c>
      <c r="C70" s="205"/>
      <c r="D70" s="205"/>
      <c r="E70" s="205"/>
      <c r="F70" s="35"/>
      <c r="G70" s="39"/>
      <c r="H70" s="39"/>
      <c r="I70" s="206" t="s">
        <v>80</v>
      </c>
      <c r="J70" s="207"/>
      <c r="K70" s="207"/>
      <c r="L70" s="207"/>
      <c r="M70" s="207"/>
      <c r="N70" s="207"/>
      <c r="O70" s="207"/>
      <c r="P70" s="40"/>
      <c r="Q70" s="35"/>
      <c r="R70" s="205" t="str">
        <f>IF(X54=0,"","Betrag bar erhalten / Unterschrift Dienstreisender")</f>
        <v/>
      </c>
      <c r="S70" s="205"/>
      <c r="T70" s="205"/>
      <c r="U70" s="205"/>
      <c r="V70" s="205"/>
      <c r="W70" s="205"/>
      <c r="X70" s="205"/>
      <c r="Y70" s="205"/>
      <c r="Z70" s="205"/>
      <c r="AA70" s="8"/>
    </row>
  </sheetData>
  <sheetProtection sheet="1" selectLockedCells="1"/>
  <mergeCells count="85">
    <mergeCell ref="B52:L52"/>
    <mergeCell ref="E5:Z8"/>
    <mergeCell ref="T1:Z2"/>
    <mergeCell ref="B58:L58"/>
    <mergeCell ref="A49:AA49"/>
    <mergeCell ref="A47:AA47"/>
    <mergeCell ref="A45:AA45"/>
    <mergeCell ref="A41:AA41"/>
    <mergeCell ref="A35:AA35"/>
    <mergeCell ref="D34:L34"/>
    <mergeCell ref="B32:B33"/>
    <mergeCell ref="K42:L42"/>
    <mergeCell ref="M42:N42"/>
    <mergeCell ref="O42:P42"/>
    <mergeCell ref="R42:V43"/>
    <mergeCell ref="X50:Y50"/>
    <mergeCell ref="B70:E70"/>
    <mergeCell ref="I70:O70"/>
    <mergeCell ref="R70:Z70"/>
    <mergeCell ref="B65:G67"/>
    <mergeCell ref="I65:O67"/>
    <mergeCell ref="R65:Z66"/>
    <mergeCell ref="C68:E68"/>
    <mergeCell ref="K68:O68"/>
    <mergeCell ref="R69:Z69"/>
    <mergeCell ref="C69:E69"/>
    <mergeCell ref="K69:O69"/>
    <mergeCell ref="R61:Z62"/>
    <mergeCell ref="B62:G64"/>
    <mergeCell ref="R63:Z64"/>
    <mergeCell ref="X54:Y54"/>
    <mergeCell ref="B56:L56"/>
    <mergeCell ref="B54:L54"/>
    <mergeCell ref="A59:AA59"/>
    <mergeCell ref="A60:AA60"/>
    <mergeCell ref="I61:O64"/>
    <mergeCell ref="B50:L50"/>
    <mergeCell ref="X38:Y38"/>
    <mergeCell ref="R39:T39"/>
    <mergeCell ref="R40:T40"/>
    <mergeCell ref="X40:Y40"/>
    <mergeCell ref="X42:Y42"/>
    <mergeCell ref="X44:Y44"/>
    <mergeCell ref="X46:Y46"/>
    <mergeCell ref="H48:U48"/>
    <mergeCell ref="X48:Y48"/>
    <mergeCell ref="W30:Y30"/>
    <mergeCell ref="B36:C36"/>
    <mergeCell ref="G36:Z36"/>
    <mergeCell ref="R34:Z34"/>
    <mergeCell ref="M32:Q33"/>
    <mergeCell ref="D32:L33"/>
    <mergeCell ref="R32:Z33"/>
    <mergeCell ref="B26:D27"/>
    <mergeCell ref="K27:L27"/>
    <mergeCell ref="X27:Y27"/>
    <mergeCell ref="K29:L29"/>
    <mergeCell ref="N29:Q29"/>
    <mergeCell ref="G25:I25"/>
    <mergeCell ref="N25:Q25"/>
    <mergeCell ref="T25:V25"/>
    <mergeCell ref="X25:Y25"/>
    <mergeCell ref="F23:J23"/>
    <mergeCell ref="S16:T16"/>
    <mergeCell ref="U16:Z16"/>
    <mergeCell ref="L23:Q23"/>
    <mergeCell ref="T23:U23"/>
    <mergeCell ref="X23:Y23"/>
    <mergeCell ref="C16:R16"/>
    <mergeCell ref="B51:L51"/>
    <mergeCell ref="B53:L53"/>
    <mergeCell ref="B55:L55"/>
    <mergeCell ref="B57:L57"/>
    <mergeCell ref="E3:Z4"/>
    <mergeCell ref="C11:F11"/>
    <mergeCell ref="G11:I11"/>
    <mergeCell ref="J11:M11"/>
    <mergeCell ref="N11:Q11"/>
    <mergeCell ref="R11:Z11"/>
    <mergeCell ref="C14:V14"/>
    <mergeCell ref="B19:C19"/>
    <mergeCell ref="D19:F19"/>
    <mergeCell ref="G19:Z19"/>
    <mergeCell ref="B12:B14"/>
    <mergeCell ref="G21:Z21"/>
  </mergeCells>
  <conditionalFormatting sqref="R11:Z11 C11:F11 J11:M11 C14">
    <cfRule type="cellIs" dxfId="2" priority="7" operator="equal">
      <formula>0</formula>
    </cfRule>
  </conditionalFormatting>
  <conditionalFormatting sqref="H48 L40 K42 O42 X38 X44 X46 X48 X54:Y54 G36 G25 L25 T25 X25 W27 S27 J27 F27 F29 J29 M29 R29 C11 J11 R11 C14 G19 G21 S23 W23 F23 W29">
    <cfRule type="cellIs" dxfId="1" priority="6" operator="equal">
      <formula>""</formula>
    </cfRule>
  </conditionalFormatting>
  <conditionalFormatting sqref="D32 R32">
    <cfRule type="cellIs" dxfId="0" priority="4" operator="equal">
      <formula>""</formula>
    </cfRule>
  </conditionalFormatting>
  <pageMargins left="0.98425196850393704" right="0.39370078740157483" top="0.59055118110236227" bottom="0.59055118110236227" header="0.31496062992125984" footer="0.31496062992125984"/>
  <pageSetup paperSize="9" orientation="portrait" r:id="rId1"/>
  <headerFooter>
    <oddFooter>&amp;L&amp;8TaekwonDo - Dojang Bautzen e.V. Februar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nur Antrag</vt:lpstr>
      <vt:lpstr>nur Abrechnung</vt:lpstr>
      <vt:lpstr>Abrechnung</vt:lpstr>
      <vt:lpstr>Abrechnung!Druckbereich</vt:lpstr>
      <vt:lpstr>'nur Abrechnung'!Druckbereich</vt:lpstr>
      <vt:lpstr>'nur Antrag'!Druckbereich</vt:lpstr>
    </vt:vector>
  </TitlesOfParts>
  <Company>Taekwondo Union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</dc:title>
  <dc:creator>Matthias Tracksdorf</dc:creator>
  <cp:lastModifiedBy>Matthias</cp:lastModifiedBy>
  <cp:lastPrinted>2022-08-13T21:10:39Z</cp:lastPrinted>
  <dcterms:created xsi:type="dcterms:W3CDTF">2011-01-13T14:47:18Z</dcterms:created>
  <dcterms:modified xsi:type="dcterms:W3CDTF">2022-12-17T15:20:26Z</dcterms:modified>
  <cp:category>Taekwondo</cp:category>
</cp:coreProperties>
</file>